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9"/>
  </bookViews>
  <sheets>
    <sheet name="Прил. 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7" sheetId="7" r:id="rId7"/>
    <sheet name="Прил.8" sheetId="8" r:id="rId8"/>
    <sheet name="Прил.9" sheetId="9" r:id="rId9"/>
    <sheet name="Прил.10" sheetId="10" r:id="rId10"/>
  </sheets>
  <definedNames>
    <definedName name="_xlnm.Print_Titles" localSheetId="0">'Прил. 1'!$14:$14</definedName>
    <definedName name="_xlnm.Print_Titles" localSheetId="9">'Прил.10'!$11:$11</definedName>
    <definedName name="_xlnm.Print_Titles" localSheetId="1">'Прил.2'!$12:$12</definedName>
    <definedName name="_xlnm.Print_Titles" localSheetId="2">'Прил.3'!$13:$14</definedName>
    <definedName name="_xlnm.Print_Titles" localSheetId="3">'Прил.4'!$13:$13</definedName>
    <definedName name="_xlnm.Print_Titles" localSheetId="4">'Прил.5'!$15:$15</definedName>
    <definedName name="_xlnm.Print_Titles" localSheetId="5">'Прил.6'!$11:$11</definedName>
    <definedName name="_xlnm.Print_Titles" localSheetId="7">'Прил.8'!$17:$17</definedName>
    <definedName name="_xlnm.Print_Titles" localSheetId="6">'Прил7'!$13:$13</definedName>
    <definedName name="_xlnm.Print_Area" localSheetId="0">'Прил. 1'!$A$1:$K$137</definedName>
    <definedName name="_xlnm.Print_Area" localSheetId="9">'Прил.10'!$A$1:$E$26</definedName>
    <definedName name="_xlnm.Print_Area" localSheetId="1">'Прил.2'!$A$1:$E$34</definedName>
    <definedName name="_xlnm.Print_Area" localSheetId="2">'Прил.3'!$A$1:$H$57</definedName>
    <definedName name="_xlnm.Print_Area" localSheetId="4">'Прил.5'!$A$1:$O$67</definedName>
    <definedName name="_xlnm.Print_Area" localSheetId="5">'Прил.6'!$A$1:$O$39</definedName>
    <definedName name="_xlnm.Print_Area" localSheetId="8">'Прил.9'!$A$1:$D$14</definedName>
    <definedName name="_xlnm.Print_Area" localSheetId="6">'Прил7'!$A$1:$J$47</definedName>
  </definedNames>
  <calcPr fullCalcOnLoad="1"/>
</workbook>
</file>

<file path=xl/sharedStrings.xml><?xml version="1.0" encoding="utf-8"?>
<sst xmlns="http://schemas.openxmlformats.org/spreadsheetml/2006/main" count="5323" uniqueCount="935">
  <si>
    <t>Иные межбюджетные трансферты на реализацию мероприятий по устранению нарушений лицензионных требований и замечаний ндзорных органов в муниципальных общеобразовательных учреждениях в Камчатском крае (Расходы за счет средств краевого бюджета)</t>
  </si>
  <si>
    <t>Управление социальной поддержки населения (осуществление государственных полномочий по опеке)</t>
  </si>
  <si>
    <t>Повышение устойчивости жилых домов,основных объектов и систем жизнеобеспечения в сейсмических районах Российской Федерации на 2009-2014 годы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</si>
  <si>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услуг, в соответствие с муниципальным заданием (за счет средств краевого бюджета)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</si>
  <si>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 "Комплексный центр социального обслуживания населения Петропавловск-Камчатского городского округа")".</t>
  </si>
  <si>
    <t xml:space="preserve"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ЖКХ) 
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</si>
  <si>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детского сада №57 по ул.Давыдова,16 в г.Петропавловске-Камчатском(за счет средств федерального бюджета) 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</si>
  <si>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детского сада № 48 по ул.Горького,13а в г.Петропавловске-Камчатском(за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</si>
  <si>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детского сада № 58 по проспекту 50 лет Октября,13/1 в г.Петропавловске-Камчатском(за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</si>
  <si>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детского сада №30 по ул.Максутова,27а в г.Петропавловске-Камчатском(за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</si>
  <si>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школы №33 по проспекту Рыбаков,30 в г.Петропавловске-Камчатском 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</si>
  <si>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детского сада №38 по ул.Пограничной,16/1 в г.Петропавловске-Камчатском(за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</si>
  <si>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поликлиники №1 по ул.Ленинградской ,114 в г.Петропавловске-Камчатском(за счет средств федерального бюджета)</t>
  </si>
  <si>
    <t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2009-2013 годы" Сейсмоусиление здания поликлиники №3 по проспекту Рыбаков,6 в г.Петропавловске-Камчатском(за счет средств федерального бюджета)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</si>
  <si>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№57 по ул.Давыдова,16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</si>
  <si>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№48 по ул.Горького,13а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</si>
  <si>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№58 по проспекту 50 лет Октября,13/1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</si>
  <si>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№30 по ул.Максутова,27а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</si>
  <si>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№33 по проспекту Рыбаков,30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</si>
  <si>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детского сада №38 по ул.Пограничной,16/1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</si>
  <si>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поликлиники №1 по ул.Ленинградской ,114 в г.Петропавловске-Камчатском(софинансирование) </t>
  </si>
  <si>
    <t xml:space="preserve">Федеральная целевая программа "Повышение устойчивости жилых домов,основных объектов и систем жизнеобеспечения в сейсмических районах Российской Федерации на 2009-2014 годы" Сейсмоусиление здания поликлиники №3 по проспекту Рыбаков,6 в г.Петропавловске-Камчатском(софинансирование) </t>
  </si>
  <si>
    <t>Обеспечение мероприятий по капитальному ремонту многоквартирных домов, (постановление Правительства Камчатского края от 26.05.2010 № 248-П), (Постановление Администрации Петропавловск-Камчатского городского округа от 26.01.2010 № 153 "Об утверждении муниципальной адресной программы "Проведение капитального ремонта многоквартирных домов в Петропавловск-Камчатском городском округе в 2010 году")</t>
  </si>
  <si>
    <t xml:space="preserve">ФЦП "Жилище" на 2002-2010 годы - Подпрограмма "Модернизация объектов коммунальной инфраструктуры" - разработка технико-экономического обоснования перевода котельной №1 Петропавловск-Камчатского городского округа на газовое топливо (муниципальная собственность). Приоритетные национальные проекты за счет средств краевого бюджета  </t>
  </si>
  <si>
    <t>Субсидии на строительство сейсмических жилых домов - Группа жилых домов в квартале 115-А г. Петропавловск-Камчатский (II очередь строительства)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</si>
  <si>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2009 - 2013 годы". Сейсмоусиление жилых домов - сейсмоусиление здания жилого дома № 9/8 по проспекту 50 лет Октября в г.Петропавловске-Камчатском (за счет остатков средств федерального бюджета на 01.01.2010), софинансирование</t>
  </si>
  <si>
    <t>Субсидии на сейсмоусиление жилых домов - Сейсмоусиление здания жилого дома № 7 по ул. Давыдова г. Петропавловск-Камчатский 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2009-2013 годы" (за счет остатков средств Федерального бюджета на 01.01.2010, софинансирование)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</si>
  <si>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счёт средств краевого бюджета)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</si>
  <si>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(детские дома - за счёт средств краевого бюджета)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</si>
  <si>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(коррекционные школы - за счёт средств краевого бюджета)</t>
  </si>
  <si>
    <t>Муниципальная социальная поддержка отдельных категорий граждан при оплате жилого помещения и коммунальных услуг (реализация Решения Городской Думы Петропавловск-Камчатского городского округа от 26.02.2009 № 106-нд "О мерах муниципальной социальной поддержки граждан при оплате жилого помещения и коммунальных услуг на территории Петропавловск-Камчатского городского округа")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</si>
  <si>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детского сада №57 по ул.Давыдова,16 в г.Петропавловске-Камчатском(за счет средств федерального бюджета) 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</si>
  <si>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детского сада № 48 по ул.Горького,13а в г.Петропавловске-Камчатском(за счет средств федерального бюджета)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</si>
  <si>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детского сада № 58 по проспекту 50 лет Октября,13/1 в г.Петропавловске-Камчатском (за счет средств федерального бюджета)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</si>
  <si>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детского сада № 30 по ул.Максутова,27а в г.Петропавловске-Камчатском (за счет средств федерального бюджета)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</si>
  <si>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детского сада № 38 по ул.Пограничной,16/1 в г.Петропавловске-Камчатском (за счет средств федерального бюджета)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</si>
  <si>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поликлиники № 1 по ул.Ленинградской, 114 в г.Петропавловске-Камчатском (за счет средств федерального бюджета)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</si>
  <si>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поликлиники № 3 по проспекту Рыбаков, 6 в г.Петропавловске-Камчатском (за счет средств федерального бюджета)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</si>
  <si>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57 по ул.Давыдова, 16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</si>
  <si>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48 по ул.Горького, 13а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</si>
  <si>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58 по проспекту 50 лет Октября, 13/1 в г.Петропавловске-Камчатском(софинансирование)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</si>
  <si>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30 по ул.Максутова, 27а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</si>
  <si>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33 по проспекту Рыбаков, 30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</si>
  <si>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детского сада № 38 по ул.Пограничной, 16/1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</si>
  <si>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поликлиники № 1 по ул.Ленинградской, 114 в г.Петропавловске-Камчатском (софинансирование) 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</si>
  <si>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поликлиники № 3 по проспекту Рыбаков, 6 в г.Петропавловске-Камчатском (софинансирование)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</si>
  <si>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</si>
  <si>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</si>
  <si>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</si>
  <si>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</si>
  <si>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Физическая культура и спорт</t>
  </si>
  <si>
    <t>Другие вопросы в области здравоохранения, физической культуры и спорта</t>
  </si>
  <si>
    <t>8.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</si>
  <si>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</si>
  <si>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</si>
  <si>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</si>
  <si>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</si>
  <si>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</si>
  <si>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</si>
  <si>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Итого:</t>
  </si>
  <si>
    <t/>
  </si>
  <si>
    <t>Код бюджетной классификации</t>
  </si>
  <si>
    <t>Код мин-ва, ведом-ва</t>
  </si>
  <si>
    <t>Департамент экономической и бюджетной политики администрации Петропавловск-Камчатского городского округа</t>
  </si>
  <si>
    <t>Субсидии автономным учреждениям</t>
  </si>
  <si>
    <t>018</t>
  </si>
  <si>
    <t>Администрация Петропавловск-Камчатского городского округа</t>
  </si>
  <si>
    <t>Выполнение функций органами местного самоуправления</t>
  </si>
  <si>
    <t>500</t>
  </si>
  <si>
    <t>Иные безвозмездные и безвозвратные перечисления</t>
  </si>
  <si>
    <t>Департамент социального развития Петропавловск-Камчатского городского округа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</si>
  <si>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</si>
  <si>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</si>
  <si>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</si>
  <si>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Выполнение функций бюджетными учреждениями</t>
  </si>
  <si>
    <t>001</t>
  </si>
  <si>
    <t>Приобретение оборудования, инвентаря, компьютерной, видеотехники для МДОУ "Детский сад № 41"</t>
  </si>
  <si>
    <t>Установка оконных и дверных блоков в МДОУ "Детский сад № 41"</t>
  </si>
  <si>
    <t>Установка пластиковых окон в МДОУ "Детский сад № 41"</t>
  </si>
  <si>
    <t>Установка пластикового окна в МДОУ "Детский сад № 50"</t>
  </si>
  <si>
    <t>Установка пластиковых окон в МДОУ "Детский сад № 6"</t>
  </si>
  <si>
    <t>Приобретение мультимедийного проектора для МДОУ "Детский сад № 50 комбинированного вида"</t>
  </si>
  <si>
    <t>Приобретение детских кроватей (5 шт.) для МДОУ "Детский сад № 39"</t>
  </si>
  <si>
    <t>Приобретение мебели для МДОУ "Детский сад № 39"</t>
  </si>
  <si>
    <t>Установка дверей (4 шт.) в МДОУ "Детский сад № 42"</t>
  </si>
  <si>
    <t>Приобретение оргтехники для МДОУ "Детский сад № 45"</t>
  </si>
  <si>
    <t>Приобретение оргтехники для МДОУ "Детский сад № 53"</t>
  </si>
  <si>
    <t>Приобретение оргтехники для МДОУ "Детский сад № 58"</t>
  </si>
  <si>
    <t>Приобретение методической литературы для МДОУ "Детский сад № 63"</t>
  </si>
  <si>
    <t>Приобретение бытовой техники, игрушек для МДОУ "Детский сад № 72"</t>
  </si>
  <si>
    <t>Приобретение мебели, установка пластиковых окон для МДОУ "Детский сад № 57"</t>
  </si>
  <si>
    <t>Замена линолеума, установка пластиковых окон в МДОУ "Детский сад № 24"</t>
  </si>
  <si>
    <t>Приобретение бытовой и оргтехники для МДОУ "Детский сад № 48"</t>
  </si>
  <si>
    <t>Приобретение электрической сковороды для МДОУ "Детский сад № 22"</t>
  </si>
  <si>
    <t>Замена аварийных выходов для обеспечения безопасности деятельности в МДОУ "Детский сад № 20"</t>
  </si>
  <si>
    <t>Установка пластиковых стеклопакетов и дверей в медицинском и административном блоке в МДОУ "Детский сад № 7"</t>
  </si>
  <si>
    <t>Установка 2-х пластиковых окон в МДОУ "Детский сад № 3"</t>
  </si>
  <si>
    <t>Установка водонагревателей в группы в МДОУ "Детский сад № 31"</t>
  </si>
  <si>
    <t>Замена четырех окон в МДОУ "Детский сад № 36"</t>
  </si>
  <si>
    <t>Приобретение мультимедийного оборудования для МДОУ "Детский сад № 56"</t>
  </si>
  <si>
    <t>Установка пластикового окна, входной двери в МДОУ "Детский сад № 18"</t>
  </si>
  <si>
    <t>Установка забора на территории МДОУ "Детский сад № 18"</t>
  </si>
  <si>
    <t>Установка беседки на территории МДОУ "Детский сад № 35"</t>
  </si>
  <si>
    <t>Приобретение раскладушек для МДОУ "Детский сад № 38"</t>
  </si>
  <si>
    <t xml:space="preserve">Приобретение оргтехники для МДОУ "Детский сад № 16" </t>
  </si>
  <si>
    <t>Установка пластиковых окон  в  МДОУ "Детский сад № 30"</t>
  </si>
  <si>
    <t>Установка пластиковых окон  в  МДОУ "Детский сад № 46"</t>
  </si>
  <si>
    <t>Замена входных дверей (2 шт.) в МДОУ "Детский сад № 14"</t>
  </si>
  <si>
    <t>Приобретение оргтехники для  МДОУ "Детский сад № 15"</t>
  </si>
  <si>
    <t>Изготовление печатной продукции для МДОУ "Детский сад № 16"</t>
  </si>
  <si>
    <t>Изготовление печатной продукции для МДОУ "Детский сад № 44"</t>
  </si>
  <si>
    <t>Изготовление печатной продукции для МДОУ "Детский сад № 33"</t>
  </si>
  <si>
    <t>Изготовление печатной продукции для МДОУ "Детский сад № 42"</t>
  </si>
  <si>
    <t>Изготовление печатной продукции для МДОУ "Детский сад № 53"</t>
  </si>
  <si>
    <t>Благоустройство территории, прилегающей к МДОУ "Детский сад № 63"</t>
  </si>
  <si>
    <t>Замена оконных модулей - 75 тыс.руб., приобретение линолеума и необходимых строительных материалов - 50 тыс.руб. в МДОУ "Детский сад № 17"</t>
  </si>
  <si>
    <t>Школы - детские сады, школы начальные, неполные средние и средние</t>
  </si>
  <si>
    <t>Приобретение спортивного инвентаря для МОУ "Средняя общеобразовательная школа № 27"</t>
  </si>
  <si>
    <t>Установка двух пластиковых окон в МОУ "Средняя общеобразовательная школа № 31"</t>
  </si>
  <si>
    <t>Приобретение спортивного инвентаря для МОУ "Средняя общеобразовательная школа № 34"</t>
  </si>
  <si>
    <t>Приобретение ученической мебели для МОУ "Средняя общеобразовательная школа № 34"</t>
  </si>
  <si>
    <t>Изготовление и установка алюминиевой перегородки с дверью в медицинском кабинете в МОУ "Средняя общеобразовательная школа № 34"</t>
  </si>
  <si>
    <t>Изготовление и установка пластиковых окон в  МОУ "Средняя общеобразовательная школа № 34"</t>
  </si>
  <si>
    <t>Приобретение спортивного инвентаря для МОУ "Средняя общеобразовательная школа № 30"</t>
  </si>
  <si>
    <t>Приобретение оборудования для спортивной площадки для МОУ "Средняя общеобразовательная школа № 30"</t>
  </si>
  <si>
    <t>к Решению Городской Думы</t>
  </si>
  <si>
    <t xml:space="preserve">Петропавловск-Камчатского городского округа </t>
  </si>
  <si>
    <t>Петропавловск-Камчатского городского округа за 2010 год"</t>
  </si>
  <si>
    <t>Наименование главного распорядителя, распорядителя, получателя бюджетных средств</t>
  </si>
  <si>
    <t>Годовой объем ассигнований</t>
  </si>
  <si>
    <t>Итого по программе:</t>
  </si>
  <si>
    <t>Муниципальное учреждение "Комплексный центр социального обслуживания населения Петропавловск-Камчатского городского округа" (администрирование государственных полномочий по отделу выплат субсидий, средства краевого бюджета)</t>
  </si>
  <si>
    <t>Социальные выплаты</t>
  </si>
  <si>
    <t>005</t>
  </si>
  <si>
    <t>Услуги по доставке и перечислению адресных субсидий (средства краевого бюджета)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</si>
  <si>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</si>
  <si>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</si>
  <si>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</si>
  <si>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</si>
  <si>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</si>
  <si>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</si>
  <si>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</si>
  <si>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</si>
  <si>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Проведение спортивно-массовых мероприятий КРО ОГФФСО "Юность России" на территории избирательного округа № 6  </t>
  </si>
  <si>
    <t>Субсидии некоммерческим организациям</t>
  </si>
  <si>
    <t>019</t>
  </si>
  <si>
    <t xml:space="preserve">Обеспечение деятельности  Петропавловск-Камчатской городской общественной организации Всероссийского общества инвалидов </t>
  </si>
  <si>
    <t xml:space="preserve">Для Петропавловск-Камчатского городского отделения Общероссийской общественной организации "Российский красный крест" на финансирование программы "Донорство крови и ее компонентов" и программы "Сахарный диабет" </t>
  </si>
  <si>
    <t>Оказание материальной помощи ветеранам для приобретения бытовой техники, мебели, оборудования, продуктовых наборов для Петропавловск-Камчатского городского Совета ветеранов войны и труда</t>
  </si>
  <si>
    <t xml:space="preserve">Проведение занятий по самообороне КРО ОГФФСО "Юность России" для учеников МОУ "Средняя общеобразовательная школа № 7"  </t>
  </si>
  <si>
    <t xml:space="preserve">Проведение занятий по самообороне КРО ОГФФСО "Юность России" для учеников МОУ "Средняя общеобразовательная школа № 11"  </t>
  </si>
  <si>
    <t xml:space="preserve">Проведение занятий по самообороне КРО ОГФФСО "Юность России" для учеников МОУ "Средняя общеобразовательная школа № 9"  </t>
  </si>
  <si>
    <t xml:space="preserve">Проведение занятий по самообороне КРО ОГФФСО "Юность России" для учеников МОУ "Средняя общеобразовательная школа № 15"  </t>
  </si>
  <si>
    <t xml:space="preserve">Проведение занятий по самообороне КРО ОГФФСО "Юность России" для учеников МОУ "Средняя общеобразовательная школа № 27"  </t>
  </si>
  <si>
    <t xml:space="preserve">Проведение занятий по самообороне КРО ОГФФСО "Юность России" для учеников МОУ "Средняя общеобразовательная школа № 30"  </t>
  </si>
  <si>
    <t xml:space="preserve">Проведение занятий по самообороне КРО ОГФФСО "Юность России" для учеников МОУ "Средняя общеобразовательная школа № 33"  </t>
  </si>
  <si>
    <t>Комитет по управлению имуществом Петропавловск-Камчатского городского округа</t>
  </si>
  <si>
    <t>Комитет городского хозяйства Петропавловск-Камчатского городского округа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</si>
  <si>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</si>
  <si>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</si>
  <si>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Субсидии юридическим лицам</t>
  </si>
  <si>
    <t>006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</si>
  <si>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</si>
  <si>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Поддержка жилищного хозяйства</t>
  </si>
  <si>
    <t>Программа "Модернизация жилищно-коммунального комплекса и инженерной инфраструктуры Камчатского края на 2010-2012 год"</t>
  </si>
  <si>
    <t>Программа "Модернизация жилищно-коммунального комплекса и инженерной инфраструктуры Камчатского края на 2010-2012 год" подраздел питьевая вода, (Постановление Администрации Петропавловск-Камчатского городского округа от 02.03.2010 № 635)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</si>
  <si>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</si>
  <si>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Установка светофора и знаков разметок в районе автобусной остановки "Госпиталь"</t>
  </si>
  <si>
    <t>Прочие мероприятия по благоустройству городских округов и поселений</t>
  </si>
  <si>
    <t>Департамент градостроительства и земельных отношений Петропавловск-Камчатского городского округа</t>
  </si>
  <si>
    <t>Федеральные целевые программы</t>
  </si>
  <si>
    <t>Повышение устойчивости жилых домов, основных объектов и систем жизнеобеспечения в сейсмических районах Российской Федерации на 2009-2014 годы</t>
  </si>
  <si>
    <t>Бюджетные инвестиции</t>
  </si>
  <si>
    <t>003</t>
  </si>
  <si>
    <t>Реконструкция канализационного коллектора по пр.Рыбаков</t>
  </si>
  <si>
    <t>Ремонт центрального входа МОУ "Средняя общеобразовательная школа № 34"</t>
  </si>
  <si>
    <t>Приобретение строительных материалов для капитального ремонта помещений в МОУ "Средняя общеобразовательная школа № 28"</t>
  </si>
  <si>
    <t>Проведение ремонта асфальтового покрытия и приобретение оборудования для спортивной площадки около МОУ "Средняя общеобразовательная школа № 10"</t>
  </si>
  <si>
    <t>Проведение ремонта санузлов в МОУ "Средняя общеобразовательная школа № 42"</t>
  </si>
  <si>
    <t>Проведение ремонта МОУ "Средняя общеобразовательная школа № 10"</t>
  </si>
  <si>
    <t>Проведение ремонта помещений в МОУ "Детская музыкальная школа № 1"</t>
  </si>
  <si>
    <t>Родильные дома</t>
  </si>
  <si>
    <t>Обустройство территории, прилегающей к МУЗ "Городской родильный дом № 1"</t>
  </si>
  <si>
    <t>Дома ребенка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</si>
  <si>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</si>
  <si>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</si>
  <si>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Целевые программы муниципальных образований</t>
  </si>
  <si>
    <t xml:space="preserve">Долгосрочная муниципальная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</t>
  </si>
  <si>
    <t>Всего:</t>
  </si>
  <si>
    <t>Специальные (коррекционные) учреждения</t>
  </si>
  <si>
    <t>Дворцы и дома культуры, другие учреждения культуры и средств массовой информации</t>
  </si>
  <si>
    <t>Амбулаторная помощь (Родильные дома)</t>
  </si>
  <si>
    <t>Учреждения, обеспечивающие предоставление услуг в сфере здравоохранения</t>
  </si>
  <si>
    <t>тыс.рублей</t>
  </si>
  <si>
    <t>Руководство и управление в сфере установленных функций</t>
  </si>
  <si>
    <t>Центральный аппарат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</si>
  <si>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</si>
  <si>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</si>
  <si>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</si>
  <si>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Прочие расходы</t>
  </si>
  <si>
    <t>013</t>
  </si>
  <si>
    <t>Процентные платежи по муниципальному долгу, по другим кредитным договорам коммерческих банков</t>
  </si>
  <si>
    <t>0%</t>
  </si>
  <si>
    <t>Резервные фонды местных администраций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</si>
  <si>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</si>
  <si>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</si>
  <si>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услуг по расчету федеральных субсидий на оплату жилого помещения и коммунальных услуг</t>
  </si>
  <si>
    <t>Взыскание по исполнительному листу</t>
  </si>
  <si>
    <t>Поддержка коммунального хозяйства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</si>
  <si>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</si>
  <si>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</si>
  <si>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>Глава муниципального образования</t>
  </si>
  <si>
    <t>Глава Петропавловск-Камчатского городского округа</t>
  </si>
  <si>
    <t>Резервный фонд Президента Российской Федерации - приобретение медицинского оборудования для проведения реанимации и интенсивной терапии новорожденных (Распоряжение Президента Российской Федерации от 17.09.2009 №601-рп)</t>
  </si>
  <si>
    <t>Страхование работников МУЗ "Городская больница № 1" от несчастного случая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</si>
  <si>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стационары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</si>
  <si>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поликлиники</t>
  </si>
  <si>
    <t>Медицинская помощь в дневных стационарах (Родильные дома)</t>
  </si>
  <si>
    <t>Станции скорой и неотложной помощи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</si>
  <si>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</si>
  <si>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скорая помощь</t>
  </si>
  <si>
    <t>Субсидия муниципальному унитарному предприятию "Спартак"</t>
  </si>
  <si>
    <t>Субсидии автономному учреждению физической культуры и спорта "Лыжная база "Лесная" на оказание муниципальных услуг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</si>
  <si>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</si>
  <si>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</si>
  <si>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Мероприятия в области спорта и физической культуры</t>
  </si>
  <si>
    <t>Приобретение спортивного инвентаря для МАУ "ДЮСШ по киокусинкай и карате-до"</t>
  </si>
  <si>
    <t xml:space="preserve">Мероприятия в области спорта </t>
  </si>
  <si>
    <t>Мероприятия в области здравоохранения</t>
  </si>
  <si>
    <t>Мероприятия в области здравоохранения по профилактике заболеваний (проведение иммунизации)</t>
  </si>
  <si>
    <t>Погашение кредиторской задолженности по Долгосрочной муниципальной целевой программе "Спортивный Петропавловск на 2008-2010 годы", (решение Городской Думы Петропавловск-Камчатского городского округа от 21.11.2007 № 804-р)</t>
  </si>
  <si>
    <t>Муниципальная долгосрочная целевая программа "Спортивный Петропавловск на 2010-2014 годы", (постановление Администрации Петропавловск-Камчатского городского округа от 06.08.2010 № 2346)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</si>
  <si>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</si>
  <si>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</si>
  <si>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</si>
  <si>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</si>
  <si>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Социальная помощь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</si>
  <si>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</si>
  <si>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</si>
  <si>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"Мероприятия, связанные с 65-летием Победы в Великой Отечественной Войне"</t>
  </si>
  <si>
    <t>Предоставление гражданам субсидий на оплату жилого помещения и коммунальных услуг</t>
  </si>
  <si>
    <t>Субвенция для выплаты гражданам адресных субсидий на оплату жилья и коммунальных услуг (средства краевого бюджета)</t>
  </si>
  <si>
    <t xml:space="preserve">Поддержка ветеранов Великой Отечественной Войны </t>
  </si>
  <si>
    <t>Муниципальная социальная поддержка ветеранов Великой Отечественной Войны на ремонт жилых помещений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</si>
  <si>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</si>
  <si>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</si>
  <si>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 xml:space="preserve">Мероприятия в области социальной политики 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</si>
  <si>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</si>
  <si>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</si>
  <si>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</si>
  <si>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Меры муниципальной социальной поддержки старшему поколению (материальная помощь участникам Великой Отечественной Войны в связи с юбилейной датой)</t>
  </si>
  <si>
    <t>Услуги по доставке материальной помощи участникам Великой Отечественной Войны</t>
  </si>
  <si>
    <t>Мероприятия для населения в области социальной политики</t>
  </si>
  <si>
    <t>Городская Дума Петропавловск-Камчатского городского округа</t>
  </si>
  <si>
    <t xml:space="preserve">Городская Дума Петропавловск-Камчатского городского округа 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</si>
  <si>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</si>
  <si>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</si>
  <si>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Контрольно счетная палата Петропавловск-Камчатского городского округа</t>
  </si>
  <si>
    <t>Контрольно-счетная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</si>
  <si>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</si>
  <si>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>Руководитель Контрольно-счетной палаты</t>
  </si>
  <si>
    <t>Выплата денежного вознаграждения лицам, замещающим муниципальные должности при освобождении их от должности</t>
  </si>
  <si>
    <t>Управление культуры г.Петропавловска-Камчатского</t>
  </si>
  <si>
    <t>Отчёт об исполнении по расходам бюджета Петропавловск-Камчатского городского округа по разделам и подразделам классификации расходов бюджета за 2010 год</t>
  </si>
  <si>
    <t>Отчёт об исполнении по расходам бюджета Петропавловск-Камчатского городского округа по разделам, подразделам, целевым статьям и видам расходов классификации расходов бюджета в ведомственной структуре за 2010 год</t>
  </si>
  <si>
    <t>Отчёт об исполнении по доходам и расходам бюджета Петропавловск-Камчатского городского округа  за 2010 год по ведомственной структуре расходов, осуществляемым за счёт средств от предпринимательской и иной приносящей доход деятельности</t>
  </si>
  <si>
    <t>Доходы</t>
  </si>
  <si>
    <t>Итого доходов:</t>
  </si>
  <si>
    <t>30000000000000000</t>
  </si>
  <si>
    <t>Наименовние</t>
  </si>
  <si>
    <t>Приложение  6</t>
  </si>
  <si>
    <t>Отчёт об исполнении  долгосрочных муниципальных целевых программ за 2010 год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</si>
  <si>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</si>
  <si>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</si>
  <si>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Субсидии муниципальному автономному учреждению "Расчетно -кассовый центр по жилищно-коммунальному хозяйству г.Петропавловска-Камчатского" на оказание муниципальных услуг по расчету(начислению) величины социальной поддержки отдельным категориям граждан при оплате жилого помещения и коммунальных услуг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</si>
  <si>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детского сада    № 57 по ул. Давыдова, 16 в                               г. Петропавловске-Камчатском</t>
  </si>
  <si>
    <t>Субсидии на строительство сейсмических жилых домов - Группа жилых домов в квартале 115-А г. Петропавловск-Камчатский ( в рамках  ФЦП ""Повышение устойчивости жилых домов, основных объектов и систем жизнеобеспечения в сейсмических районах РФ на 2009-2013 г</t>
  </si>
  <si>
    <t xml:space="preserve">Субсидии на сейсмоусиление здания жилого дома № 9/8 по проспекту 50 лет Октября в г. Петропавловск-Камчатский     ( в рамках ФЦП ""Повышение устойчивости жилых домов, основных объектов и систем жизнеобеспечения в сейсмических районах РФ на 2009-2013 годы </t>
  </si>
  <si>
    <t>Муниципальное учреждение "Долговой центр г.Петропавловска-Камчатского"</t>
  </si>
  <si>
    <t>10.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</si>
  <si>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</si>
  <si>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</si>
  <si>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</si>
  <si>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</si>
  <si>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 и реорганизационных мероприятий</t>
  </si>
  <si>
    <t>Расходы по регистрационному учету населения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</si>
  <si>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</si>
  <si>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</si>
  <si>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Капитальный ремонт государственного жилищного фонда, субъектов Российской Федерации и муниципального жилищного фонда</t>
  </si>
  <si>
    <t>Отчёт об исполнении по источникам финансирования дефицита бюджета Петропавловск-Камчатского городского округа за 2010 год</t>
  </si>
  <si>
    <t>"Об утверждении  отчёта об исполнении бюджета</t>
  </si>
  <si>
    <t>Отчёт об исполнении расходов бюджета Петропавловск-Камчатского городского округа, осуществляемых за счёт субсидий, субвенций, иных межбюджетных трансфертов, полученных из краевого бюджета за 2010 год</t>
  </si>
  <si>
    <t>Раздел   0503 БЛАГОУСТРОЙСТВО</t>
  </si>
  <si>
    <t>План</t>
  </si>
  <si>
    <t>Субвенция на выполнение государственных полномочий по организации и осуществлению деятельности по опеке и попечительству,в части совершеннолетних</t>
  </si>
  <si>
    <t>ФЦП "Жилище" на 2002-2010 годы - Программа "Модернизация объектов коммунальной инфраструктуры" - разработка технико-экономического обоснования перевода котельной №1 Петропавловск-Камчатского городского округа на газовое топливо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</si>
  <si>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годы", (Постановление Администрации Петропавловск-Камчатского городского округа от 17.02.2010 № 469)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</si>
  <si>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Петропавловск-Камчатского городского округа от 08.12.2009 № 3792)</t>
  </si>
  <si>
    <t>Долгосрочная муниципальная целевая программа "Модернизация Жилищно-коммунального комплекса инженерной инфраструктуры Петропавловск-Камчатского городского округа на 2010-2012 годы" Постановление администрации Петропавловск-Камчатского городского округа от 02.03.2010 № 635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</si>
  <si>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48 по ул. Горького, 13а в г. Петропавловске-Камчатском, софинансирование (краевые средства)</t>
  </si>
  <si>
    <t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 за счет средств краевого бюджета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</si>
  <si>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</si>
  <si>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Программа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</si>
  <si>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Программа "Модернизация жилищно-коммунального комплекса и инженерной инфраструктуры Камчатского края на 2010-2012 год", подраздел энергосбережение, (Постановление Администрации Петропавловск-Камчатского городского округа от 02.03.2010 № 635)</t>
  </si>
  <si>
    <t>Инвестиционная программа муниципального унитарного предприятия Петропавловск-Камчатского городского округа "Петропавловский водоканал" на 2010-2015 годы" (софинансирование за счет средств бюджета городского округа)</t>
  </si>
  <si>
    <t>Поддержка дорожного хозяйства</t>
  </si>
  <si>
    <t>Капитальный ремонт и ремонт автомобильных дорог общего пользования административных центров субъектов Российской Федерации</t>
  </si>
  <si>
    <t>Уличное освещение</t>
  </si>
  <si>
    <t>Уличное освещение внутриквартальных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</si>
  <si>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</si>
  <si>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Содержание придомовых территорий и внутриквартальных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</si>
  <si>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</si>
  <si>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</si>
  <si>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содержание внутриквартальных дорог и придомовых территорий</t>
  </si>
  <si>
    <t>Ремонт и капитальный ремонт улично-дорожной сети г.Петропавловск-Камчатский  (софинансирование - за счет средств бюджета города)</t>
  </si>
  <si>
    <t>Иные межбюджетные трансферты на развитие, капитальный ремонт и  ремонт улично-дорожной сети г.Петропавловск-Камчатский (средства федерального бюджета)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</si>
  <si>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</si>
  <si>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</si>
  <si>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</si>
  <si>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Разработка земельного участка для захоронения</t>
  </si>
  <si>
    <t>Зимнее содержание территорий объектов социальной сферы</t>
  </si>
  <si>
    <t>Содержание общественных туалетов</t>
  </si>
  <si>
    <t>Плата за негативное воздействие на окружающую среду</t>
  </si>
  <si>
    <t>01000</t>
  </si>
  <si>
    <t>ДОХОДЫ ОТ ОКАЗАНИЯ ПЛАТНЫХ УСЛУГ И КОМПЕНСАЦИИ ЗАТРАТ ГОСУДАРСТВА</t>
  </si>
  <si>
    <t>13</t>
  </si>
  <si>
    <t>Прочие доходы от оказания платных услуг и компенсации затрат государства</t>
  </si>
  <si>
    <t>03040</t>
  </si>
  <si>
    <t>130</t>
  </si>
  <si>
    <t>ДОХОДЫ ОТ ПРОДАЖИ МАТЕРИАЛЬНЫХ И НЕМАТЕРИАЛЬНЫХ АКТИВОВ</t>
  </si>
  <si>
    <t>14</t>
  </si>
  <si>
    <t>02033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</si>
  <si>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</si>
  <si>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</si>
  <si>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</si>
  <si>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ШТРАФЫ, САНКЦИИ, ВОЗМЕЩЕНИЕ УЩЕРБА</t>
  </si>
  <si>
    <t>16</t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</si>
  <si>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</si>
  <si>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</si>
  <si>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</si>
  <si>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</si>
  <si>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</si>
  <si>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</si>
  <si>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</si>
  <si>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23040</t>
  </si>
  <si>
    <t>Денежные взыскания (штрафы) за нарушение законодательства о недрах</t>
  </si>
  <si>
    <t>25010</t>
  </si>
  <si>
    <t>Денежные взыскания (штрафы) за нарушение законодательства об охране и использовании животного мира</t>
  </si>
  <si>
    <t>25030</t>
  </si>
  <si>
    <t>Денежные взыскания (штрафы) за нарушение законодательства в области охраны окружающей среды</t>
  </si>
  <si>
    <t>25050</t>
  </si>
  <si>
    <t>Денежные взыскания (штрафы) за нарушение земельного законодательства</t>
  </si>
  <si>
    <t>25060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</si>
  <si>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</si>
  <si>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28000</t>
  </si>
  <si>
    <t>Денежные взыскания (штрафы) за административные правонарушения в области дорожного движения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</si>
  <si>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</si>
  <si>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</si>
  <si>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</si>
  <si>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</si>
  <si>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</si>
  <si>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ПРОЧИЕ НЕНАЛОГОВЫЕ ДОХОДЫ</t>
  </si>
  <si>
    <t>17</t>
  </si>
  <si>
    <t>Прочие неналоговые доходы бюджетов городских округов</t>
  </si>
  <si>
    <t>05040</t>
  </si>
  <si>
    <t>180</t>
  </si>
  <si>
    <t>ВОЗВРАТ ОСТАТКОВ СУБСИДИЙ И СУБВЕНЦИЙ ПРОШЛЫХ ЛЕТ</t>
  </si>
  <si>
    <t>Возврат остатков субсидий и субвенций из бюджета городского округа</t>
  </si>
  <si>
    <t>2</t>
  </si>
  <si>
    <t>Дотации от других бюджетов бюджетной системы Российской Федерации</t>
  </si>
  <si>
    <t>01001</t>
  </si>
  <si>
    <t>151</t>
  </si>
  <si>
    <t>Дотации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</si>
  <si>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</si>
  <si>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(межбюджетные субсидии)</t>
  </si>
  <si>
    <t>Субсидии 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</si>
  <si>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</si>
  <si>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Субсидия на реконструкцию площадки вокруг памятника  В.И.Ленину на Театральной площади, городского округа. Петропавловск-Камчатский</t>
  </si>
  <si>
    <t>02077</t>
  </si>
  <si>
    <t xml:space="preserve"> Субсидии на строительство сейсмостойких жилых домов - Группа жилых домов в квартале 115 А  (за счет остатков средств федерального бюджета на 01.01.2010, софинансирование)</t>
  </si>
  <si>
    <t>Субсидии на сейсмоусиление здания жилого дома № 7 по ул. Давыдова ( за счет остатков средств федерального бюджета на 01.01.2010, софинансирование)</t>
  </si>
  <si>
    <t>Субсидии на сейсмоусиление здания жилого дома №9/8 по проспекту 50 лет Октября в г.Петропавловске-Камчатском (за счет средств остатков федерального бюджета на 01.01.2010, (софинансирование)</t>
  </si>
  <si>
    <t>0001</t>
  </si>
  <si>
    <t>0002</t>
  </si>
  <si>
    <t>Субсидии бюджетам городских округов на проведение капитального  ремонта многоквартирных домов</t>
  </si>
  <si>
    <t>02999</t>
  </si>
  <si>
    <t>Субсидии в целях софинансирования расходных обязательств муниципальных образований по оплате труда работников, финансируемых из местных бюджетов (краевые средства)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</si>
  <si>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</si>
  <si>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Субсидии на реализацию долгосрочной целевой программы "Установка коллективных (общедомовых ) приборов учета на отпуск коммунальных ресурсов в многоквартирных домах в Камчатском крае на 2010-2012 годы"</t>
  </si>
  <si>
    <t>Содержание биотуалетов</t>
  </si>
  <si>
    <t>Приобретение биотуалетов</t>
  </si>
  <si>
    <t>Содержание объектов благоустройства</t>
  </si>
  <si>
    <t>Проведение субботников по благоустройству города</t>
  </si>
  <si>
    <t>Обустройство детских площадок</t>
  </si>
  <si>
    <t>Отлов животных</t>
  </si>
  <si>
    <t>Праздничные мероприятия</t>
  </si>
  <si>
    <t>Содержание площадки для складирования снега</t>
  </si>
  <si>
    <t>Освобождение земельных участков от самовольно установленных объектов движимого имущества</t>
  </si>
  <si>
    <t>Оказание услуг по организации вывоза тел умерших и погибших граждан</t>
  </si>
  <si>
    <t>Установка детской площадки по адресу пр.50 лет Октября, д.35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</si>
  <si>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содержание территорий объектов социальной сферы</t>
  </si>
  <si>
    <t>Долгосрочная муниципальная целевая программа Петропавловск-Камчатского городского округа "Отходы на 2010-2014 годы", (постановление Администрации Петропавловск-Камчатского городского округа Камчатского края от 08.04.2010 № 1112)</t>
  </si>
  <si>
    <t>14.</t>
  </si>
  <si>
    <t>Управление экономики Петропавловск-Камчатского городского округа</t>
  </si>
  <si>
    <t>15.</t>
  </si>
  <si>
    <t>Расходы на землеустроительные и оценочные работы</t>
  </si>
  <si>
    <t>Муниципальное учреждение"Управление капитального строительства и ремонта"</t>
  </si>
  <si>
    <t>Строительство и модернизация автомобильных дорог общего пользования - Реконструкция магистрали общегородского значения в районе 10 км -ул.Абеля в г.Петропавловске-Камчатском (за счет средств городского бюджета)</t>
  </si>
  <si>
    <t>Бюджетные инвестиции в объекты капитального строительства собственности муниципальных образований</t>
  </si>
  <si>
    <t>Мероприятия в области жилищного хозяйства</t>
  </si>
  <si>
    <t>Подготовка технической документации на проведение работ по обследованию строительных несущих конструкций зданий общежитий</t>
  </si>
  <si>
    <t>Группа жилых домов для малосемейных в квартале 115-А -кредиторская задолженность</t>
  </si>
  <si>
    <t>Мероприятия по модернизации и развитию сетей наружного освещения</t>
  </si>
  <si>
    <t>Капитальный ремонт объектов благоустройства</t>
  </si>
  <si>
    <t>Капитальный ремонт детских дошкольных учреждений</t>
  </si>
  <si>
    <t>Текущий ремонт детских дошкольных учреждений</t>
  </si>
  <si>
    <t>Мероприятия по противопожарной безопасности школ - детских садов, школ начальных, неполных средних и средних</t>
  </si>
  <si>
    <t>Капитальный ремонт школ-детских садов, школ начальных, неполных средних и средних</t>
  </si>
  <si>
    <t>Субвенция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</si>
  <si>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Мероприятия по противопожарной безопасности учреждений по внешкольной работе с детьми</t>
  </si>
  <si>
    <t>Капитальный ремонт учреждений по внешкольной работе с детьми</t>
  </si>
  <si>
    <t>Капитальный ремонт дворцов и домов культуры, других учреждений культуры</t>
  </si>
  <si>
    <t>Мероприятия по противопожарной безопасности библиотек</t>
  </si>
  <si>
    <t>Капитальный ремонт библиотек</t>
  </si>
  <si>
    <t>Больницы, клиники, госпитали, медико-санитарные части - мероприятия по противопожарной безопасности</t>
  </si>
  <si>
    <t>Капитальный ремонт больниц, клиник, госпиталей, медико-санитарных частей</t>
  </si>
  <si>
    <t>Больницы разработка проектно-сметной документации на размещение дизель-генераторной установки в больницах</t>
  </si>
  <si>
    <t>Капитальный ремонт родильных домов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</si>
  <si>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Энергосбережение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</si>
  <si>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Питьевая вода</t>
  </si>
  <si>
    <t>Субсидии на сейсмоусиление основных объектов систем жизнеобеспечения (за счет средств федерального бюджета)</t>
  </si>
  <si>
    <t>Субвенции бюджетам субъектов Российской Федерации и муниципальных образований</t>
  </si>
  <si>
    <t>03055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</si>
  <si>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</si>
  <si>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Субвенция на выполнение государственных полномочий камчатского края по выплате вознаграждения за выполнение функции классного руководителя педагогическим работникам муниципальных образовательных учреждений в Камчатском крае (федеральные средства)</t>
  </si>
  <si>
    <t>03021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</si>
  <si>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</si>
  <si>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</si>
  <si>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</si>
  <si>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</si>
  <si>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</si>
  <si>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Субвенции на выполнение государственных полномочий Камчатского края по образованию и организации деятельности районных (городских) комиссий по делам несовершеннолетних и защите их прав (краевые средства)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</si>
  <si>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(краевые средства)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</si>
  <si>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</si>
  <si>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совершеннолетние (Министерство социального 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</si>
  <si>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несовершеннолетние (Министерство образования и науки Камчатского края) (краевые средства)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</si>
  <si>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</si>
  <si>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 (краевые средства)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</si>
  <si>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</si>
  <si>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03027</t>
  </si>
  <si>
    <t>03029</t>
  </si>
  <si>
    <t>Субвенции для осуществления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(федеральные средства)</t>
  </si>
  <si>
    <t>Иные межбюджетные трансферты</t>
  </si>
  <si>
    <t>04999</t>
  </si>
  <si>
    <t>Капитальный ремонт поликлиник, амбулаторий, диагностических центров</t>
  </si>
  <si>
    <t>Медавтохозяйство - мероприятия по противопожарной безопасности</t>
  </si>
  <si>
    <t>16.</t>
  </si>
  <si>
    <t>Наименование показателя</t>
  </si>
  <si>
    <t>Уточненный план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</si>
  <si>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</si>
  <si>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</si>
  <si>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</si>
  <si>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</si>
  <si>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</si>
  <si>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</si>
  <si>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</si>
  <si>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</si>
  <si>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</si>
  <si>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</si>
  <si>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</si>
  <si>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</si>
  <si>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</si>
  <si>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</si>
  <si>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</si>
  <si>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</si>
  <si>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</si>
  <si>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</si>
  <si>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</si>
  <si>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</si>
  <si>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</si>
  <si>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</si>
  <si>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</si>
  <si>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</si>
  <si>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</si>
  <si>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</si>
  <si>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</si>
  <si>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</si>
  <si>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</si>
  <si>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</si>
  <si>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</si>
  <si>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</si>
  <si>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</si>
  <si>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</si>
  <si>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 xml:space="preserve">01 06 04 00 04 0000 810 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</si>
  <si>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</si>
  <si>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</si>
  <si>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</si>
  <si>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</si>
  <si>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</si>
  <si>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</si>
  <si>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 xml:space="preserve">тыс. рублей </t>
  </si>
  <si>
    <t>Направления (цели) гарантирования</t>
  </si>
  <si>
    <t>Получатель гарантии</t>
  </si>
  <si>
    <t>Плановый предельный размер муниципальных гарантий по состоянию на 01.01.2011</t>
  </si>
  <si>
    <t>Гарантии-всего:</t>
  </si>
  <si>
    <t xml:space="preserve">в том числе: </t>
  </si>
  <si>
    <t>Реконструкция и модернизация систем водоснабжения и водоотведения</t>
  </si>
  <si>
    <t>МУП "Петропавловский водоканал"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</si>
  <si>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</si>
  <si>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</si>
  <si>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Реализация программы поэтапного перехода на отпуск потребителям коммунальных ресурсов по приборам учёта</t>
  </si>
  <si>
    <t>МУП "Управление механизации и автомобильного транспорта"</t>
  </si>
  <si>
    <t>Разработка перспективной схемы теплоснабжения г. Петропавловска-Камчатского и проекта программы развития коммунальной инфраструктуры</t>
  </si>
  <si>
    <t>Приобретение автотранспорта и специализированной техники</t>
  </si>
  <si>
    <t>Автоматизация расчетно-сервисного обслуживания граждан</t>
  </si>
  <si>
    <t>Муниципальное автономное учреждение "Расчетно-кассовый центр по ЖКХ г.Петропавловска-Камчатского"</t>
  </si>
  <si>
    <t>Реализация Инвестиционной программы муниципального унитарного предприятия "Спецтранс" по строительству объекта "Полигон с комплексом по сортировке, переработке и захоронению твердых бытовых отходов в районе автодороги в поселок Радыгино г. Петропавловска-</t>
  </si>
  <si>
    <t>МУП "Спецтранс"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</si>
  <si>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 в 2010 году</t>
  </si>
  <si>
    <t xml:space="preserve">Исполнение муниципальных гарантий Петропавловск-Камчатского городского округа </t>
  </si>
  <si>
    <t xml:space="preserve">За счет источников финансирования дефицита бюджета Петропавловск-Камчатского городского округа </t>
  </si>
  <si>
    <t xml:space="preserve"> Внутренние заимствования (привлечение/погашение)</t>
  </si>
  <si>
    <t>Кредитные соглашения и договоры, заключенные от имени Петропавловск-Камчатского городского округа</t>
  </si>
  <si>
    <t>получение кредитов</t>
  </si>
  <si>
    <t>погашение основной суммы долга</t>
  </si>
  <si>
    <t>Приобретение персональных компьютеров для МОУ "Средняя общеобразовательная школа № 30"</t>
  </si>
  <si>
    <t>Проведение ремонта спортивного зала, установка пластиковых окон в МОУ "Средняя общеобразовательная школа № 11"</t>
  </si>
  <si>
    <t>Установка пластиковых окон в МОУ "Средняя общеобразовательная школа № 7"</t>
  </si>
  <si>
    <t>Приобретение комплекта военной формы кадетов для МОУ "Средняя общеобразовательная школа № 7"</t>
  </si>
  <si>
    <t>Установка пластиковых окон в МОУ "Средняя общеобразовательная школа № 35"</t>
  </si>
  <si>
    <t>Проведение ремонтных работ в МОУ "Средняя общеобразовательная школа № 8"</t>
  </si>
  <si>
    <t>Установка пластиковых окон в МОУ "Средняя общеобразовательная школа № 9"</t>
  </si>
  <si>
    <t>Приобретение окон ПХВ для учебных классов в МОУ "Средняя общеобразовательная школа № 24"</t>
  </si>
  <si>
    <t>Установка пластиковых окон, приобретение мебели в кабинет логопеда в МОУ "Средняя общеобразовательная школа № 24"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</si>
  <si>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</si>
  <si>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в целях софинансирования расходных обязательств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</t>
  </si>
  <si>
    <t>Прочие межбюджетные трансферты, передаваемые  на  софинансирование расходных обязательств муниципальных образований по оплате коммунальных услуг бюджетными учреждениями, финансируемыми из местных бюджетов (краевые средства)</t>
  </si>
  <si>
    <t xml:space="preserve">Трансферты на приобретение медицинского оборудования за счет резервного фонда Президента Российская Федерация </t>
  </si>
  <si>
    <t>Прочие межбюджетные трансферты на реализацию наказов депутатов Законодательного Собрания Камчатского края (краевые средства)</t>
  </si>
  <si>
    <t>Иные межбюджетные трансферты на выравнивание обеспеченности муниципальных образований</t>
  </si>
  <si>
    <t>Иные межбюджетные трансферты на развитие, капитальный ремонт и ремонт улично-дорожной сети (федеральные средства)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</si>
  <si>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</t>
  </si>
  <si>
    <t>3</t>
  </si>
  <si>
    <t>ИТОГО ДОХОДОВ:</t>
  </si>
  <si>
    <t>0</t>
  </si>
  <si>
    <t xml:space="preserve"> тыс. рублей</t>
  </si>
  <si>
    <t>Наименование</t>
  </si>
  <si>
    <t>Коды бюджетной классификации</t>
  </si>
  <si>
    <t>Годовой объем  ассигнований</t>
  </si>
  <si>
    <t>Исполнено, %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</si>
  <si>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</si>
  <si>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</si>
  <si>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</si>
  <si>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</si>
  <si>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</si>
  <si>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</si>
  <si>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</si>
  <si>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</si>
  <si>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</si>
  <si>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</si>
  <si>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</si>
  <si>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</si>
  <si>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</si>
  <si>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культуры) (краевые средства)</t>
  </si>
  <si>
    <t xml:space="preserve">Иные межбюджетные трансферты на компенсацию выпадающих доходов МАУ "Управление жилищно-коммунального хозяйства Петропавловск-Камчатского городского округа", в результате ограничения роста предельного индекса изменения размера платы граждан за коммунальные услуги </t>
  </si>
  <si>
    <t>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</si>
  <si>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(Министерство образования)</t>
  </si>
  <si>
    <t xml:space="preserve">Субсидии на капитальный ремонт и ремонт автомобильных дорог общего пользования административных центров субъектов Российской Федерации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</si>
  <si>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</si>
  <si>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награды (за счёт средств краевого бюджета)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</si>
  <si>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 средств краевого бюджета)</t>
  </si>
  <si>
    <t>Погашение кредиторской задолженности по Долгосрочной муниципальной целевой программе "Поддержка и развитие дополнительного образования в Петропавловск-Камчатском городском округе", (решение Городской Думы Петропавловск-Камчатского городского округа от 21.11.2007 № 803-р)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</si>
  <si>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</si>
  <si>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</si>
  <si>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</si>
  <si>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</si>
  <si>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</si>
  <si>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</si>
  <si>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</si>
  <si>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</si>
  <si>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</si>
  <si>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</si>
  <si>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</si>
  <si>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</si>
  <si>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</si>
  <si>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</si>
  <si>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6.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</si>
  <si>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</si>
  <si>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</si>
  <si>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кинематографии, средств массовой информации</t>
  </si>
  <si>
    <t>7.</t>
  </si>
  <si>
    <t>Здравоохранение, физическая культура и спорт</t>
  </si>
  <si>
    <t>Приобретение комплектующих для компьютерного класса в МОУ "Средняя общеобразовательная школа № 24"</t>
  </si>
  <si>
    <t>Приобретение кафеля для ремонта санитарных помещений  в МОУ "Средняя общеобразовательная школа № 24"</t>
  </si>
  <si>
    <t>Приобретение оборудования для пищеблока для МОУ "Средняя общеобразовательная школа № 6"</t>
  </si>
  <si>
    <t>Замена ветхих конструкций: полов и деревянных окон в МОУ "Средняя общеобразовательная школа № 4" (по предписанию Роспотребнадзора)</t>
  </si>
  <si>
    <t>Приобретение 3-х комплектов парт в МОУ "Средняя общеобразовательная школа № 45"</t>
  </si>
  <si>
    <t>Приобретение 3-х комплектов школьных парт в МОУ "Средняя общеобразовательная школа № 26"</t>
  </si>
  <si>
    <t>Проведение ремонта фасада (замена окон) в МОУ "Средняя общеобразовательная школа № 36"</t>
  </si>
  <si>
    <t>Замена окон (6 штук) -150 тыс.руб., приобретение интерактивной доски - 60 тыс.руб., приобретение посудомоечной машины для школьной столовой - 30 тыс.руб. для МОУ "Средняя общеобразовательная школа № 37"</t>
  </si>
  <si>
    <t>Приобретение фанеры для ремонта  МОУ "Средняя общеобразовательная школа № 2"</t>
  </si>
  <si>
    <t>Изготовление и установка 6-ти распашных металлических решеток на окна начальных классов в МОУ "Средняя общеобразовательная школа № 15"</t>
  </si>
  <si>
    <t>Проведение капитального ремонта кабинета психологической разгрузки в МОУ "Средняя общеобразовательная школа № 1"</t>
  </si>
  <si>
    <t>Приобретение лакокрасочных материалов для МОУ "Средняя общеобразовательная школа № 27"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</si>
  <si>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 образовательных учреждениях Петропавловск-Камчатского городского округа)</t>
  </si>
  <si>
    <t>Субсидии муниципальному автономному учреждению «Управление жилищно-коммунального хозяйства г.Петропавловска-Камчатского» на оказание муниципальных услуг по приему и выдаче документов связанных с регистрационным учетом граждан по месту пребывания и по месту жительства</t>
  </si>
  <si>
    <t>Обеспечение мероприятий по капитальному ремонту многоквартирных домов (за счет субсидии на реализацию долгосрочной краевой целевой программы "Адресная программа по капитальному ремонту многоквартирных домов в Камчатском крае на 2010 год", средства Фонда содействия реформированию ЖКХ)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</si>
  <si>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округа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</si>
  <si>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 дорог</t>
  </si>
  <si>
    <t xml:space="preserve"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по месту их пребывания, за внесение изменений в выданный ранее паспорт транспортного средства, за выдачу государственных регистрационных знаков транспортных средств "Транзит", свидетельства на высвободившийся номерной агрегат, свидетельства о соответствии конструкции транспортного средства требованиям безопасности дорожного движения, талона о прохождении государственного технического осмотра   </t>
  </si>
  <si>
    <t>Приобретение спортивного инвентаря для МОУ "Средняя общеобразовательная школа № 32"</t>
  </si>
  <si>
    <t>Приобретение спортивного инвентаря для МОУ "Средняя общеобразовательная школа № 33"</t>
  </si>
  <si>
    <t>Установка окон в медицинском кабинете МОУ "Средняя общеобразовательная школа № 41"</t>
  </si>
  <si>
    <t>Изготовление печатной продукции для МОУ "Средняя общеобразовательная школа № 7"</t>
  </si>
  <si>
    <t>Изготовление печатной продукции для МОУ "Средняя общеобразовательная школа № 30"</t>
  </si>
  <si>
    <t xml:space="preserve">Проведение прогулок на катере по Авачинской бухте для выпускников МОУ "Средняя общеобразовательная школа № 15" </t>
  </si>
  <si>
    <t xml:space="preserve">Проведение прогулок на катере по Авачинской бухте для выпускников МОУ "Средняя общеобразовательная школа № 28" </t>
  </si>
  <si>
    <t xml:space="preserve">Проведение прогулок на катере по Авачинской бухте для выпускников МОУ "Средняя общеобразовательная школа № 41" </t>
  </si>
  <si>
    <t>Проведение прогулок на катере по Авачинской бухте для выпускников МОУ "Средняя общеобразовательная школа № 9"</t>
  </si>
  <si>
    <t xml:space="preserve">Проведение прогулок на катере по Авачинской бухте для выпускников МОУ "Средняя общеобразовательная школа № 1" </t>
  </si>
  <si>
    <t xml:space="preserve">Проведение прогулок на катере по Авачинской бухте для выпускников МОУ "Средняя общеобразовательная школа № 27" </t>
  </si>
  <si>
    <t>Отчёт об исполнении  по доходам бюджета Петропавловск-Камчатского городского округа за 2010 год</t>
  </si>
  <si>
    <t>Программа "Модернизация жилищно-коммунального комплекса и инженерной инфраструктуры Камчатского края на 2010-2012 год", подраздел "Государственный технический учет и техническая инвентаризация объектов жилищно-коммунального хозяйства", (Постановление Администрации Петропавловск-Камчатского городского округа от 02.03.2010 № 635)</t>
  </si>
  <si>
    <t>Иные межбюджетные трансферты на компенсацию выпадающих доходов муниципальному автономному учреждению "Управление жилищно-коммунального хозяйства города Петропавловск-Камчатский" в связи с ограничением роста предельного индекса изменения размера платы граждан за коммунальные услуги в 2010 году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</si>
  <si>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2009-2013 годы" Сейсмоусиление здания школы №33 по проспекту Рыбаков,30 в г.Петропавловске-Камчатском (за счет средств федерального бюджета)</t>
  </si>
  <si>
    <t xml:space="preserve">Проведение прогулок на катере по Авачинской бухте для выпускников МОУ "Средняя общеобразовательная школа № 32" </t>
  </si>
  <si>
    <t xml:space="preserve">Проведение прогулок на катере по Авачинской бухте для выпускников МОУ "Средняя общеобразовательная школа № 7" </t>
  </si>
  <si>
    <t xml:space="preserve">Проведение прогулок на катере по Авачинской бухте для выпускников МОУ "Средняя общеобразовательная школа № 30" </t>
  </si>
  <si>
    <t>Изготовление и установка пластиковых окон в МОУ "Средняя общеобразовательная школа № 2"</t>
  </si>
  <si>
    <t>Проведение ремонта и укрепление материальной базы школьного музея МОУ "Средняя общеобразовательная школа № 2"</t>
  </si>
  <si>
    <t>Приобретение офисной мебели для МОУ "Средняя общеобразовательная школа № 40"</t>
  </si>
  <si>
    <t>Приобретение стиральной машинки и привода к ней для МДОУ "Начальная школа - детский сад № 52"</t>
  </si>
  <si>
    <t>Изготовление и установка пластиковых окон в МДОУ "Начальная школа - детский сад № 52"</t>
  </si>
  <si>
    <t xml:space="preserve">Приобретение музыкальных инструментов для МОУ "Лицей №46" </t>
  </si>
  <si>
    <t>Замена и установка пластиковых окон в "МОУ "Средняя общеобразовательная школа № 43"</t>
  </si>
  <si>
    <t>Замена ветхих окон на окна из ПВХ в кабинетах МОУ "Средняя общеобразовательная школа № 20"</t>
  </si>
  <si>
    <t>Приобретение мебели для кабинета"Технология"  МОУ "Средняя общеобразовательная школа № 30" за счет средств краевого бюджета</t>
  </si>
  <si>
    <t>Приобретение линолеума, порогов, плинтусов, дверей, классной доски для кабинета "Технология"  МОУ "Средняя общеобразовательная школа № 30" за счет средств краевого бюджета</t>
  </si>
  <si>
    <t>Учреждения по внешкольной работе с детьми</t>
  </si>
  <si>
    <t>Обеспечение деятельности подведомственных учреждений</t>
  </si>
  <si>
    <t>Приобретение спортивного инвентаря для МОУ ДЮСШ № 5</t>
  </si>
  <si>
    <t>Приобретение спортивного инвентаря для МОУ ДЮСШ № 3</t>
  </si>
  <si>
    <t xml:space="preserve">Страхование спортсменов МОУ ДЮСШ № 3 от несчастного случая </t>
  </si>
  <si>
    <t>Ремонт помещения на 3-м этаже в МОУ ДЮСШ № 2</t>
  </si>
  <si>
    <t>Приобретение линолеума для покрытия полов в балетном классе в МОУ дополнительного образования детей "Дом детского творчества "Юность"</t>
  </si>
  <si>
    <t>Приобретение ткани и пошив сценических костюмов для МОУ дополнительного образования детей "Дом детского творчества "Юность"</t>
  </si>
  <si>
    <t>Детские дома</t>
  </si>
  <si>
    <t>Приобретение видеотехники для Специальной коррекционной школы № 38</t>
  </si>
  <si>
    <t>Приобретение строительных и лакокрасочных материалов для МОУ "Специальная коррекционная школа №25"</t>
  </si>
  <si>
    <t>Мероприятия в области образования</t>
  </si>
  <si>
    <t>Субсидия на совершенствование организации питания учащихся в общеобразовательных учреждениях (Расходы за счет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</si>
  <si>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</si>
  <si>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</si>
  <si>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</si>
  <si>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Межбюджетные трансферты на  выполнение государственных полномочий Камчатского края</t>
  </si>
  <si>
    <t>Библиотеки</t>
  </si>
  <si>
    <t>Мероприятия в сфере культуры, кинематографии и средств массовой информации</t>
  </si>
  <si>
    <t>Больницы, клиники, госпитали, медико-санитарные части</t>
  </si>
  <si>
    <t>Проведение ремонта контейнера для временного хранения тел умерших в МУЗ "Городская больница № 2"</t>
  </si>
  <si>
    <t>Поликлиники, амбулатории, диагностические центры</t>
  </si>
  <si>
    <t>Приобретение тепловых завес для МУЗ "Петропавловск-Камчатская детская поликлиника № 1"</t>
  </si>
  <si>
    <t>Иные межбюджетные трансферты на реализацию мероприятий по лицензированию учреждений здравоохранения муниципальных образований (краевые средства) - роддом</t>
  </si>
  <si>
    <t>Физкультурно-оздоровительная работа и спортивные мероприятия</t>
  </si>
  <si>
    <t>Субвенция для осуществления государственных полномочий по социальному обслуживанию граждан (средства краевого бюджета-содержание Центра)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</si>
  <si>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 "Комплексный центр социального обслуживания населения Петропавловск-Камчатского городского округа")</t>
  </si>
  <si>
    <t>Приложение   8</t>
  </si>
  <si>
    <t>Приложение   9</t>
  </si>
  <si>
    <t>Приложение   10</t>
  </si>
  <si>
    <t>Приложение   7</t>
  </si>
  <si>
    <t>Приложение   5</t>
  </si>
  <si>
    <t>Приложение   4</t>
  </si>
  <si>
    <t>Приложение   3</t>
  </si>
  <si>
    <t>Приложение   2</t>
  </si>
  <si>
    <t>Приложение   1</t>
  </si>
  <si>
    <t xml:space="preserve">Исполнено </t>
  </si>
  <si>
    <t>I. НАЛОГОВЫЕ И НЕНАЛОГОВЫЕ ДОХОДЫ</t>
  </si>
  <si>
    <t>II. БЕЗВОЗМЕЗДНЫЕ ПОСТУПЛЕНИЯ</t>
  </si>
  <si>
    <t>III. ДОХОДЫ ОТ ПРЕДПРИНИМАТЕЛЬСКОЙ И ИНОЙ ПРИНОСЯЩЕЙ ДОХОД  ДЕЯТЕЛЬНОСТИ</t>
  </si>
  <si>
    <t>Годовые бюджетные назначения с учетом изменений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</si>
  <si>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</si>
  <si>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Осуществление полномочий субъектов Российской Федерации</t>
  </si>
  <si>
    <t>Субвенция из Федерального бюджета на осуществление полномочий по подготовке проведения статистических переписей</t>
  </si>
  <si>
    <t>Программа "Устойчивое развитие коренных малочисленных народов Севера, Сибири и Дальнего Востока, проживающих в Камчатском крае, на 2010-2012 годы", за счет средств краевого бюджета (постановление Правительства Камчатского края от 23.10.2009 № 392-П)</t>
  </si>
  <si>
    <t>Аппарат администрации Петропавловск-Камчатского городского округа</t>
  </si>
  <si>
    <t>Текущий ремонт зданий администрации</t>
  </si>
  <si>
    <t>Взносы в ассоциации городов и регионов</t>
  </si>
  <si>
    <t>Расходы на освещение деятельности органов местного самоуправления Петропавловск-Камчатского городского округа в средствах массовой информации</t>
  </si>
  <si>
    <t>Учреждения по обеспечению хозяйственного обслуживания</t>
  </si>
  <si>
    <t>Муниципальное учреждение "Территориальный центр управления кризисными ситуациями"</t>
  </si>
  <si>
    <t>Расходы на содержание отдела обеспечения и отдела эксплуатации зданий</t>
  </si>
  <si>
    <t>Муниципальное учреждение "Петропавловск-Камчатский городской архив"</t>
  </si>
  <si>
    <t>Долгосрочная муниципальная целевая программа "Электронный Петропавловск-Камчатский (2010-2015 годы)", (постановление Администрации Петропавловск-Камчатского городского округа от 05.08.2009 № 2312)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</si>
  <si>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</si>
  <si>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</si>
  <si>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Реализация государственных функций в области здравоохранения, спорта и туризма</t>
  </si>
  <si>
    <t>Мероприятия в области здравоохранения, спорта и физической культуры, туризма</t>
  </si>
  <si>
    <t>Мероприятия в области информатизации (в области здравоохранения)</t>
  </si>
  <si>
    <t>Мероприятия в области социальной политики</t>
  </si>
  <si>
    <t>Мероприятия по информатизации (в области социальной политики)</t>
  </si>
  <si>
    <t>Комиссия по делам несовершеннолетних и защите их прав (за счет средств краевого бюджета)</t>
  </si>
  <si>
    <t>Муниципальное учреждение "Централизованная бухгалтерия "</t>
  </si>
  <si>
    <t>Методическая работа в области образования (методисты)</t>
  </si>
  <si>
    <t xml:space="preserve">Отдел информационных технологий </t>
  </si>
  <si>
    <t>Погашение кредиторской задолженности по Долгосрочной целевой программе "Профилактика правонарушений в городе Петропавловске-Камчатском на 2007-2008 годы", (решение Городской Думы Петропавловск-Камчатского городского округа от 22.11.2006 № 483-р)</t>
  </si>
  <si>
    <t>Детские дошкольные учреждения</t>
  </si>
  <si>
    <t>Детские дошкольные учреждения - книгоиздательская продукция (собственные средства)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</si>
  <si>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</si>
  <si>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Школы - книгоиздательская продукция (собственные средства)</t>
  </si>
  <si>
    <t>Школы - поощрение учителей, участвовавших в конкурсе "Лучший учитель года"</t>
  </si>
  <si>
    <t>Школы - поощрение учреждений, внедряющих инновационные образовательные программы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</si>
  <si>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</si>
  <si>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</si>
  <si>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Детские музыкальные школы - книгоиздательская продукция (собственные средства)</t>
  </si>
  <si>
    <t>Образование - книгоиздательская продукция (собственные средства)</t>
  </si>
  <si>
    <t>Детские дома - поощрение учителей, участвовавших в конкурсе "Лучший учитель года"</t>
  </si>
  <si>
    <t>Специальные (коррекционные) учреждения- книгопродукция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</si>
  <si>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</si>
  <si>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</si>
  <si>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Иные межбюджетные трансферты на реализацию мероприятий по устранению нарушений лицензионных требований и замечаний надзорных органов в муниципальных общеобразовательных учреждениях в Камчатском крае (Расходы за счет средств краевого бюджета)</t>
  </si>
  <si>
    <t>Организационно-воспитательная работа с молодежью</t>
  </si>
  <si>
    <t>Проведение мероприятий для детей и молодежи</t>
  </si>
  <si>
    <t>Оплата за обучение студентов</t>
  </si>
  <si>
    <t xml:space="preserve">Выплаты премии Главы Петропавловск-Камчатского городского округа студентам, учащимся и воспитанникам образовательных учреждений, находящихся на территории Петропавловск-Камчатского городского округа </t>
  </si>
  <si>
    <t>Мероприятия по проведению оздоровительной компании детей</t>
  </si>
  <si>
    <t>Погашение кредиторской задолженности по Долгосрочной муниципальной целевой программе "Молодёжь Петропавловск-Камчатского городского округа на 2008-2010 годы", (решение Городской Думы Петропавловск-Камчатского городского округа от 21.11.2007 № 801-р)</t>
  </si>
  <si>
    <t>Муниципальная долгосрочная целевая программа "Молодёжь Петропавловск-Камчатского городского округа на 2009-2010 годы", (постановление Главы Петропавловск-Камчатского городского округа от 04.06.2009 № 1586)</t>
  </si>
  <si>
    <t>Муниципальная долгосрочная целевая программа "Обеспечение жильём молодых семей в Петропавловск-Камчатском городском округе на 2009-2010 годы", (постановление Главы Петропавловск-Камчатского городского округа от 04.06.2009 № 1587)</t>
  </si>
  <si>
    <t>Оснащение образовательных учреждений оборудованием стоматологических кабинетов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</si>
  <si>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</si>
  <si>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</si>
  <si>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</si>
  <si>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</si>
  <si>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</si>
  <si>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</si>
  <si>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</si>
  <si>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Изготовление декораций и пошив костюмов для Дома культуры "СРВ" (для "Народного театра - Шоу Варьете" А.Рябцевой)</t>
  </si>
  <si>
    <t>Проведение ремонта помещения, приобретение оргтехники для развития информационного обеспечения деятельности в МУК "Городская библиотека № 5"</t>
  </si>
  <si>
    <t>Комплектование книжных фондов библиотек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</si>
  <si>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</si>
  <si>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</si>
  <si>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Доходы от реализации иного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</si>
  <si>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школы № 33 по пр.Рыбаков, 30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</si>
  <si>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30 по ул.Максутова, 27а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</si>
  <si>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38 по ул.Пограничной, 16/1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</si>
  <si>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 № 57 по ул.Давыдова,16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</si>
  <si>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3 по пр.Рыбаков, 6 в г.Петропавловске-Камчатском, софинансирование (краевые средства)</t>
  </si>
  <si>
    <t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поликлиники   № 1 по ул.Ленинградской, 114  в г.Петропавловске-Камчатском, софинансирование (краевые средства)</t>
  </si>
  <si>
    <t xml:space="preserve">Субсидии на реализацию Федеральной целевой программы "Жилище" на 2002-2010 подпрограмма "Модернизация объектов коммунальной инфраструктуры"-разработка технико-экономического обоснования перевода котельной № 1 Петропавловск-Камчатского городского округа на газовое топливо (мун. собственность) краевые средства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</si>
  <si>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 (реализация долгосрочной краевой программы «Адресная программа по капитальному ремонту многоквартирных домов в Камчатском крае на 2010 год»)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</si>
  <si>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 (реализация долгосрочной краевой целевой программы «Адресная программа по капитальному ремонту многоквартирных домов в Камчатском крае на 2010 год» за счет краевых средств) 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</si>
  <si>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</si>
  <si>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на реализацию долгосрочной целевой программы "Модернизация жилищно-коммунального комплекса и инженерной инфраструктуры Камчатского края на 2010-2012 годы" подраздел "Государственный и технический учет и техническая инвентаризация объектов жилищно-коммунального хозяйства"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</si>
  <si>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</si>
  <si>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</si>
  <si>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</si>
  <si>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</si>
  <si>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Прочие межбюджетные трансферты на оплату стоимости проезда и провоза багажа к месту использования отпуска и обратно работников муниципальных учреждений Камчатского края, за исключением лиц, замещающих муниципальные должности и должности муниципальной службы (краевые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</si>
  <si>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 средства)</t>
  </si>
  <si>
    <t>2.2.5</t>
  </si>
  <si>
    <t>2.2.6</t>
  </si>
  <si>
    <t>2.2.7</t>
  </si>
  <si>
    <t>2.3</t>
  </si>
  <si>
    <t>0,00000</t>
  </si>
  <si>
    <t>Отчёт об исполнении по расходам на инвестиционные мероприятия Петропавловск-Камчатского городского округа за  2010 год</t>
  </si>
  <si>
    <t>Реконструкция магистрали общегородского значения в районе 10 км -ул. Абеля в г.Петропавловске-Камчатском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</si>
  <si>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детского сада     № 48 по ул. Горького,13а в                         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</si>
  <si>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детского сада     № 58 по проспекту 50 лет Октября, 13/1 в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</si>
  <si>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детского сада    № 30 по ул. Максутова, 27а в                      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</si>
  <si>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школы № 33 по проспекту Рыбаков, 30 в                              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</si>
  <si>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детского сада №38 по ул. Пограничной, 16/1 в                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</si>
  <si>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поликлиники  №1 по ул. Ленинградской, 114 в                    г. Петропавловске-Камчатском</t>
  </si>
  <si>
    <t>ФЦП "Повышение устойчивости жилых домов, основных объектов и систем жизнеобеспечения в сейсмических районах РФ на 2009-2013 годы "Сейсмоусиление здания поликлиники  №3 по проспекту Рыбаков,6 в                       г. Петропавловске-Камчатском</t>
  </si>
  <si>
    <t>Субсидии на сейсмоусиление здания жилого дома №7  по ул. Давыдова в            г. Петропавловск-Камчатский ( в рамках ФЦП ""Повышение устойчивости жилых домов, основных объектов и систем жизнеобеспечения в сейсмических районах РФ на 2009-2013 годы ")</t>
  </si>
  <si>
    <t>Раздел  0409  ДОРОЖНОЕ  ХОЗЯЙСТВО</t>
  </si>
  <si>
    <t xml:space="preserve"> Раздел  0904 СКОРАЯ МЕДИЦИНСКАЯ ПОМОЩЬ   </t>
  </si>
  <si>
    <t>Капитальный ремонт жилищного фонда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</si>
  <si>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</si>
  <si>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</si>
  <si>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Приобретение здания для муниципального учреждения здравоохранения "Городская станция скорой медицинской помощи"</t>
  </si>
  <si>
    <t>Субсидия на частичное софинансирование расходов организаций в размере арендной платы за использование муниципального имущества с учетом налога на добавленную стоимость</t>
  </si>
  <si>
    <t>11.</t>
  </si>
  <si>
    <t xml:space="preserve">МУ "Дирекция службы заказчика по жилищно-коммунальному хозяйству г. Петропавловска-Камчатского" </t>
  </si>
  <si>
    <t>Муниципальное учреждение "Дирекция службы заказчика по жилищно-коммунальному хозяйству г.Петропавловска-Камчатского"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</si>
  <si>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</si>
  <si>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Погашение кредиторской задолженности по исполнительным листам</t>
  </si>
  <si>
    <t>Погашение задолженности прошлых лет перед МУП "Петропавловский водоканал" за отпуск питьевой воды</t>
  </si>
  <si>
    <t>12.</t>
  </si>
  <si>
    <t>Департамент организации муниципальных закупок Петропавловск-Камчатского городского округа</t>
  </si>
  <si>
    <t>Департамент организации муниципальных закупок  Петропавловск-Камчатского городского округа</t>
  </si>
  <si>
    <t>13.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</si>
  <si>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</si>
  <si>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Муниципальное учреждение "Управление благоустройства г.Петропавловска-Камчатского"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</si>
  <si>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</si>
  <si>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</si>
  <si>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</si>
  <si>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</si>
  <si>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</si>
  <si>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 "на муниципальное задание по оказанию услуг на компенсацию на единичные маршруты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</si>
  <si>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</si>
  <si>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Субвенция на выполнение государственных полномочий Камчатского края</t>
  </si>
  <si>
    <t>За счёт средств  бюджета городского округа</t>
  </si>
  <si>
    <t>Итого</t>
  </si>
  <si>
    <t>1.</t>
  </si>
  <si>
    <t>1.2</t>
  </si>
  <si>
    <t>Департамент градостроительства и земельных отношений</t>
  </si>
  <si>
    <t>2.</t>
  </si>
  <si>
    <t xml:space="preserve">Раздел  0501 ЖИЛИЩНОЕ ХОЗЯЙСТВО </t>
  </si>
  <si>
    <t>2.1</t>
  </si>
  <si>
    <t xml:space="preserve">Бюджетные инвестиции в объекты капитального строительства собственности муниципальных образований </t>
  </si>
  <si>
    <t>Комитет городского хозяйства</t>
  </si>
  <si>
    <t>2.2</t>
  </si>
  <si>
    <t>2.2.1</t>
  </si>
  <si>
    <t>2.2.2</t>
  </si>
  <si>
    <t>2.2.3</t>
  </si>
  <si>
    <t>2.2.4</t>
  </si>
  <si>
    <t>2.3.1</t>
  </si>
  <si>
    <t>2.3.2</t>
  </si>
  <si>
    <t>3.</t>
  </si>
  <si>
    <t>Раздел 0502 КОММУНАЛЬНОЕ ХОЗЯЙСТВО</t>
  </si>
  <si>
    <t>3.1</t>
  </si>
  <si>
    <t>3.2.</t>
  </si>
  <si>
    <t>Реконструкция канализационного коллектора по пр. Рыбаков</t>
  </si>
  <si>
    <t>3.3</t>
  </si>
  <si>
    <t>Группа жилых домов для малосемейных в квартале 115-А - кредиторская задолженность</t>
  </si>
  <si>
    <t>3.4</t>
  </si>
  <si>
    <t>3.5</t>
  </si>
  <si>
    <t>Инвестиционная программа муниципального унитарного предприятия Петропавловск-Камчатского городского округа "Петропавловский водоканал" на 2010-2015 годы</t>
  </si>
  <si>
    <t>4.</t>
  </si>
  <si>
    <t>4.1</t>
  </si>
  <si>
    <t>4.2</t>
  </si>
  <si>
    <t>Бюджетные инвестиции в объекты капитального строительства собственности муниципальных образований (дороги благоустройства)</t>
  </si>
  <si>
    <t>4.3</t>
  </si>
  <si>
    <t>Бюджетные инвестиции в объекты капитального строительства собственности муниципальных образований (кредиторская задолженность)</t>
  </si>
  <si>
    <t>5.</t>
  </si>
  <si>
    <t>5.1</t>
  </si>
  <si>
    <t>Приобретение  здания для МУ здравоохранения "Городская станция скорой медицинской помощи" (кредиторская задолженность)</t>
  </si>
  <si>
    <t>Комитет по управлению имуществом</t>
  </si>
  <si>
    <t>ВСЕГО:</t>
  </si>
  <si>
    <t>Наименование показателей</t>
  </si>
  <si>
    <t>Коды классификации доходов</t>
  </si>
  <si>
    <t>Исполнено</t>
  </si>
  <si>
    <t>% исполнения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</si>
  <si>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</si>
  <si>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</si>
  <si>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</si>
  <si>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</si>
  <si>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</si>
  <si>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</si>
  <si>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</si>
  <si>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</si>
  <si>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</si>
  <si>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</si>
  <si>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</si>
  <si>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</si>
  <si>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</si>
  <si>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</si>
  <si>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прибыль организаций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</si>
  <si>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</si>
  <si>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</si>
  <si>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</si>
  <si>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</si>
  <si>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</si>
  <si>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НАЛОГИ НА СОВОКУПНЫЙ ДОХОД</t>
  </si>
  <si>
    <t>05</t>
  </si>
  <si>
    <t>Налог, взимаемый в связи  с  применением  упрощенной системы налогообложения</t>
  </si>
  <si>
    <t xml:space="preserve">Единый налог на вмененный доход для отдельных видов деятельности </t>
  </si>
  <si>
    <t>02000</t>
  </si>
  <si>
    <t xml:space="preserve">Единый сельскохозяйственный налог </t>
  </si>
  <si>
    <t>03000</t>
  </si>
  <si>
    <t>НАЛОГИ НА ИМУЩЕСТВО</t>
  </si>
  <si>
    <t>06</t>
  </si>
  <si>
    <t>Налог на имущество физических лиц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</si>
  <si>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</si>
  <si>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01020</t>
  </si>
  <si>
    <t>04</t>
  </si>
  <si>
    <t xml:space="preserve">Налог на имущество организаций </t>
  </si>
  <si>
    <t>Налог на имущество организаций по имуществу, не входящему в Единую систему газоснабжения</t>
  </si>
  <si>
    <t>02010</t>
  </si>
  <si>
    <t>Земельный налог</t>
  </si>
  <si>
    <t>ГОСУДАРСТВЕННАЯ ПОШЛИНА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</si>
  <si>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</si>
  <si>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</si>
  <si>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</si>
  <si>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</si>
  <si>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 xml:space="preserve">Государственная пошлина за выдачу разрешения на установку рекламной конструкции </t>
  </si>
  <si>
    <t>07150</t>
  </si>
  <si>
    <t>Отчёт об исполнении программы муниципальных гарантий Петропавловск-Камчатского городского округа за 2010 год</t>
  </si>
  <si>
    <t>Отчёт об исполнении программы муниципальных внутренних заимствований Петропавловск-Камчатского городского округа за 2010 год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</si>
  <si>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</si>
  <si>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Управление культуры г. Петропавловска-Камчатского</t>
  </si>
  <si>
    <t>тыс. рублей</t>
  </si>
  <si>
    <t>№ п/п</t>
  </si>
  <si>
    <t xml:space="preserve">                                                                                   </t>
  </si>
  <si>
    <t>Главный распорядитель бюджетных средств</t>
  </si>
  <si>
    <t>Отклонения</t>
  </si>
  <si>
    <t>За счёт средств федерального бюджета</t>
  </si>
  <si>
    <t>За счёт средств краевого бюджета</t>
  </si>
  <si>
    <t xml:space="preserve"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</si>
  <si>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бюджета)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</si>
  <si>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(за счёт средств краевого бюджета)</t>
  </si>
  <si>
    <t>ЗАДОЛЖЕННОСТЬ И ПЕРЕРАСЧЕТЫ ПО ОТМЕНЕННЫМ НАЛОГАМ, СБОРАМ И ИНЫМ ОБЯЗАТЕЛЬНЫМ ПЛАТЕЖАМ</t>
  </si>
  <si>
    <t>09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</si>
  <si>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</si>
  <si>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</si>
  <si>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</si>
  <si>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</si>
  <si>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120</t>
  </si>
  <si>
    <t>05010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</si>
  <si>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</si>
  <si>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</si>
  <si>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</si>
  <si>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</si>
  <si>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09044</t>
  </si>
  <si>
    <t>ПЛАТЕЖИ ПРИ ПОЛЬЗОВАНИИ ПРИРОДНЫМИ РЕСУРСАМИ</t>
  </si>
  <si>
    <t>12</t>
  </si>
  <si>
    <t>Управление социальной поддержки населения Петропавловск-Камчатского городского округа</t>
  </si>
  <si>
    <t>Погашение кредиторской задолженности по мерам социальной поддержки  для оплаты за жилищно-коммунальные услуги многодетным семьям</t>
  </si>
  <si>
    <t>Ликвидационные мероприятия по Управлению социальной поддержки населения Петропавловск-Камчатского городского округа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</si>
  <si>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29.12.2008 №3705 (рента)</t>
  </si>
  <si>
    <t>Мероприятия в области социальной политики - Расходы в связи с реализацией Постановления администрации г.Петропавловска-Камчатского от 14.12.2004 № 2123 (списание задолженности за жилищно-коммунальные услуги)</t>
  </si>
  <si>
    <t>9.</t>
  </si>
  <si>
    <t xml:space="preserve">Муниципальное учреждение "Долговой центр г. Петропавловска-Камчатского" </t>
  </si>
  <si>
    <t>Погашение кредиторской задолженности по долгосрочной целевой программе "Развитие системы образования Петропавловск - Камчатского городского округа на 2006-2010 годы", (решение Городской Думы Петропавловск-Камчатского городского округа от 22.02.2006 № 280-р)</t>
  </si>
  <si>
    <t>Погашение кредиторской задолженности по долгосрочной целевой программе реабилитации несовершеннолетних, возвратившихся из спец.учебно-воспитательных учреждений закрытого типа и учреждений уголовно-исполнительной системы на территории Петропавловск-Камчатского городского округа на 2008-2010 годы, (решение Городской Думы Петропавловск-Камчатского городского округа от 21.11.2007 № 800-р)</t>
  </si>
  <si>
    <t>Погашение кредиторской задолженности по долгосрочной программе "Поддержка и развитие служб родовспоможения и детства Петропавловск - Камчатского городского округа на период 2006-2008 годы", (решение Городской Думы Петропавловск-Камчатского городского округа от 22.02.2006 № 276-р)</t>
  </si>
  <si>
    <t xml:space="preserve">к Решению Городской Думы </t>
  </si>
  <si>
    <t>от 27.07.2011 № 410-нд</t>
  </si>
  <si>
    <t>Адми-нистра-тор</t>
  </si>
  <si>
    <t xml:space="preserve">Субсидии на реализацию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2009-2014 годы» - Сейсмоусиление здания детского сада   № 58 по пр. 50 лет Октября, 13/1 в г. Петропавловске-Камчатском, софинансирование (краевые средства) </t>
  </si>
  <si>
    <t>Раздел, подраз-дел</t>
  </si>
  <si>
    <t>№</t>
  </si>
  <si>
    <t>ИТОГО:</t>
  </si>
  <si>
    <t>Код мин-ва, ведомс-тва</t>
  </si>
  <si>
    <t>Вид расхо-дов</t>
  </si>
  <si>
    <t>Раздел подраздел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</si>
</sst>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0"/>
    <numFmt numFmtId="166" formatCode="0.00000_ ;\-0.00000\ "/>
    <numFmt numFmtId="167" formatCode="0000000"/>
    <numFmt numFmtId="168" formatCode="#,##0.0"/>
    <numFmt numFmtId="169" formatCode="00"/>
    <numFmt numFmtId="170" formatCode="00000"/>
    <numFmt numFmtId="171" formatCode="000"/>
    <numFmt numFmtId="172" formatCode="0000"/>
    <numFmt numFmtId="173" formatCode="#,##0.00000_р_.;[Red]\-#,##0.00000_р_."/>
    <numFmt numFmtId="174" formatCode="0.0"/>
    <numFmt numFmtId="175" formatCode="0.0%"/>
    <numFmt numFmtId="176" formatCode="#,##0.00000;[Red]\-#,##0.00000;0.00000"/>
    <numFmt numFmtId="177" formatCode="#,###,##0.00000;[Red]\-#,###,##0.00000;0.00000"/>
    <numFmt numFmtId="178" formatCode="000;[Red]\-000;&quot;&quot;"/>
    <numFmt numFmtId="179" formatCode="#,##0.00;[Red]\-#,##0.00;0.00"/>
    <numFmt numFmtId="180" formatCode="#,##0.00;[Red]\-#,##0.00;&quot; &quot;"/>
    <numFmt numFmtId="181" formatCode="0000000;[Red]\-0000000;&quot;&quot;"/>
    <numFmt numFmtId="182" formatCode="000;[Red]\-000;000"/>
    <numFmt numFmtId="183" formatCode="0000000;[Red]\-0000000;0000000"/>
    <numFmt numFmtId="184" formatCode="00;[Red]\-00;&quot;&quot;"/>
    <numFmt numFmtId="185" formatCode="0000;[Red]\-0000;0000"/>
    <numFmt numFmtId="186" formatCode="000\.00\.00"/>
    <numFmt numFmtId="187" formatCode="#,##0.00000_ ;[Red]\-#,##0.00000\ "/>
    <numFmt numFmtId="188" formatCode="0.000%"/>
    <numFmt numFmtId="189" formatCode="#,##0.00_ ;[Red]\-#,##0.00\ "/>
    <numFmt numFmtId="190" formatCode="#,##0.000;[Red]\-#,##0.000;&quot; &quot;"/>
    <numFmt numFmtId="191" formatCode="#,##0.0000;[Red]\-#,##0.0000;&quot; &quot;"/>
    <numFmt numFmtId="192" formatCode="#,##0.00000;[Red]\-#,##0.00000;&quot; &quot;"/>
    <numFmt numFmtId="193" formatCode="* _-#,##0&quot;р.&quot;;* \-#,##0&quot;р.&quot;;* _-&quot;-&quot;&quot;р.&quot;;@"/>
    <numFmt numFmtId="194" formatCode="* #,##0;* \-#,##0;* &quot;-&quot;;@"/>
    <numFmt numFmtId="195" formatCode="* _-#,##0.00&quot;р.&quot;;* \-#,##0.00&quot;р.&quot;;* _-&quot;-&quot;??&quot;р.&quot;;@"/>
    <numFmt numFmtId="196" formatCode="* #,##0.00;* \-#,##0.00;* &quot;-&quot;??;@"/>
    <numFmt numFmtId="197" formatCode="\$#,##0_);\(\$#,##0\)"/>
    <numFmt numFmtId="198" formatCode="\$#,##0_);[Red]\(\$#,##0\)"/>
    <numFmt numFmtId="199" formatCode="\$#,##0.00_);\(\$#,##0.00\)"/>
    <numFmt numFmtId="200" formatCode="\$#,##0.00_);[Red]\(\$#,##0.00\)"/>
    <numFmt numFmtId="201" formatCode="#,##0.0;[Red]\-#,##0.0;0.0"/>
    <numFmt numFmtId="202" formatCode="#,##0.000"/>
    <numFmt numFmtId="203" formatCode="#,##0.0000"/>
    <numFmt numFmtId="204" formatCode="0.000"/>
    <numFmt numFmtId="205" formatCode="0.0000"/>
    <numFmt numFmtId="206" formatCode="0.00000%"/>
    <numFmt numFmtId="207" formatCode="#,##0.000;[Red]\-#,##0.000;0.000"/>
    <numFmt numFmtId="208" formatCode="#,##0.0000;[Red]\-#,##0.0000;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/>
      <top/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05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164" fontId="6" fillId="0" borderId="0" xfId="53" applyNumberFormat="1" applyFont="1" applyBorder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5" fillId="33" borderId="0" xfId="53" applyFont="1" applyFill="1">
      <alignment/>
      <protection/>
    </xf>
    <xf numFmtId="0" fontId="5" fillId="34" borderId="0" xfId="53" applyFont="1" applyFill="1">
      <alignment/>
      <protection/>
    </xf>
    <xf numFmtId="0" fontId="9" fillId="0" borderId="0" xfId="53" applyFont="1">
      <alignment/>
      <protection/>
    </xf>
    <xf numFmtId="0" fontId="9" fillId="33" borderId="0" xfId="53" applyFont="1" applyFill="1">
      <alignment/>
      <protection/>
    </xf>
    <xf numFmtId="0" fontId="7" fillId="0" borderId="0" xfId="53" applyFont="1">
      <alignment/>
      <protection/>
    </xf>
    <xf numFmtId="43" fontId="7" fillId="0" borderId="0" xfId="92" applyFont="1" applyAlignment="1">
      <alignment/>
    </xf>
    <xf numFmtId="43" fontId="6" fillId="0" borderId="0" xfId="92" applyFont="1" applyAlignment="1">
      <alignment/>
    </xf>
    <xf numFmtId="43" fontId="3" fillId="0" borderId="0" xfId="92" applyFont="1" applyAlignment="1">
      <alignment/>
    </xf>
    <xf numFmtId="43" fontId="4" fillId="0" borderId="0" xfId="92" applyFont="1" applyAlignment="1">
      <alignment/>
    </xf>
    <xf numFmtId="4" fontId="12" fillId="0" borderId="0" xfId="76" applyNumberFormat="1" applyFont="1" applyAlignment="1">
      <alignment horizontal="left" wrapText="1"/>
      <protection/>
    </xf>
    <xf numFmtId="4" fontId="12" fillId="0" borderId="0" xfId="76" applyNumberFormat="1" applyFont="1">
      <alignment/>
      <protection/>
    </xf>
    <xf numFmtId="4" fontId="13" fillId="0" borderId="0" xfId="76" applyNumberFormat="1" applyFont="1">
      <alignment/>
      <protection/>
    </xf>
    <xf numFmtId="43" fontId="5" fillId="0" borderId="0" xfId="92" applyFont="1" applyAlignment="1">
      <alignment/>
    </xf>
    <xf numFmtId="43" fontId="4" fillId="0" borderId="0" xfId="92" applyFont="1" applyAlignment="1">
      <alignment horizontal="right"/>
    </xf>
    <xf numFmtId="165" fontId="12" fillId="0" borderId="0" xfId="76" applyNumberFormat="1" applyFont="1" applyAlignment="1">
      <alignment horizontal="right"/>
      <protection/>
    </xf>
    <xf numFmtId="0" fontId="5" fillId="0" borderId="0" xfId="53" applyFont="1" applyAlignment="1">
      <alignment/>
      <protection/>
    </xf>
    <xf numFmtId="166" fontId="14" fillId="0" borderId="0" xfId="92" applyNumberFormat="1" applyFont="1" applyAlignment="1">
      <alignment/>
    </xf>
    <xf numFmtId="49" fontId="4" fillId="0" borderId="0" xfId="53" applyNumberFormat="1" applyFont="1" applyAlignment="1">
      <alignment horizontal="left"/>
      <protection/>
    </xf>
    <xf numFmtId="43" fontId="14" fillId="0" borderId="0" xfId="92" applyFont="1" applyAlignment="1">
      <alignment/>
    </xf>
    <xf numFmtId="0" fontId="3" fillId="0" borderId="0" xfId="53" applyFont="1" applyAlignment="1">
      <alignment horizontal="left"/>
      <protection/>
    </xf>
    <xf numFmtId="43" fontId="5" fillId="0" borderId="0" xfId="92" applyFont="1" applyAlignment="1">
      <alignment/>
    </xf>
    <xf numFmtId="43" fontId="14" fillId="0" borderId="0" xfId="92" applyFont="1" applyAlignment="1">
      <alignment/>
    </xf>
    <xf numFmtId="0" fontId="14" fillId="0" borderId="0" xfId="53" applyFont="1">
      <alignment/>
      <protection/>
    </xf>
    <xf numFmtId="0" fontId="12" fillId="0" borderId="0" xfId="55" applyFont="1" applyFill="1">
      <alignment/>
      <protection/>
    </xf>
    <xf numFmtId="0" fontId="12" fillId="0" borderId="0" xfId="55" applyFont="1" applyFill="1" applyBorder="1" applyAlignment="1">
      <alignment horizontal="right" vertical="center" wrapText="1"/>
      <protection/>
    </xf>
    <xf numFmtId="0" fontId="12" fillId="0" borderId="0" xfId="55" applyFont="1" applyFill="1" applyAlignment="1">
      <alignment horizontal="right" vertical="center"/>
      <protection/>
    </xf>
    <xf numFmtId="2" fontId="13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NumberFormat="1" applyFont="1" applyFill="1" applyAlignment="1" applyProtection="1">
      <alignment horizontal="centerContinuous"/>
      <protection hidden="1"/>
    </xf>
    <xf numFmtId="0" fontId="12" fillId="0" borderId="0" xfId="55" applyFont="1" applyFill="1" applyAlignment="1" applyProtection="1">
      <alignment horizontal="right"/>
      <protection hidden="1"/>
    </xf>
    <xf numFmtId="0" fontId="13" fillId="0" borderId="0" xfId="55" applyNumberFormat="1" applyFont="1" applyFill="1" applyBorder="1" applyAlignment="1" applyProtection="1">
      <alignment horizontal="center" vertical="center" wrapText="1"/>
      <protection hidden="1"/>
    </xf>
    <xf numFmtId="164" fontId="12" fillId="0" borderId="0" xfId="55" applyNumberFormat="1" applyFont="1" applyFill="1" applyBorder="1" applyAlignment="1" applyProtection="1">
      <alignment horizontal="right" wrapText="1"/>
      <protection hidden="1"/>
    </xf>
    <xf numFmtId="164" fontId="12" fillId="0" borderId="0" xfId="55" applyNumberFormat="1" applyFont="1" applyFill="1" applyBorder="1">
      <alignment/>
      <protection/>
    </xf>
    <xf numFmtId="164" fontId="13" fillId="0" borderId="0" xfId="55" applyNumberFormat="1" applyFont="1" applyFill="1" applyBorder="1" applyAlignment="1" applyProtection="1">
      <alignment horizontal="right" wrapText="1"/>
      <protection hidden="1"/>
    </xf>
    <xf numFmtId="164" fontId="18" fillId="0" borderId="0" xfId="55" applyNumberFormat="1" applyFont="1" applyFill="1" applyBorder="1" applyAlignment="1" applyProtection="1">
      <alignment horizontal="right" wrapText="1"/>
      <protection hidden="1"/>
    </xf>
    <xf numFmtId="0" fontId="12" fillId="0" borderId="0" xfId="55" applyFont="1" applyFill="1" applyBorder="1" applyAlignment="1" applyProtection="1">
      <alignment/>
      <protection hidden="1"/>
    </xf>
    <xf numFmtId="0" fontId="12" fillId="0" borderId="0" xfId="55" applyFont="1" applyFill="1" applyAlignment="1" applyProtection="1">
      <alignment/>
      <protection hidden="1"/>
    </xf>
    <xf numFmtId="0" fontId="12" fillId="0" borderId="0" xfId="64" applyFont="1" applyAlignment="1">
      <alignment horizontal="center"/>
      <protection/>
    </xf>
    <xf numFmtId="0" fontId="12" fillId="0" borderId="0" xfId="64" applyFont="1">
      <alignment/>
      <protection/>
    </xf>
    <xf numFmtId="49" fontId="12" fillId="0" borderId="0" xfId="64" applyNumberFormat="1" applyFont="1" applyAlignment="1">
      <alignment horizontal="center"/>
      <protection/>
    </xf>
    <xf numFmtId="0" fontId="12" fillId="0" borderId="0" xfId="64" applyNumberFormat="1" applyFont="1" applyFill="1" applyAlignment="1" applyProtection="1">
      <alignment/>
      <protection hidden="1"/>
    </xf>
    <xf numFmtId="49" fontId="12" fillId="0" borderId="0" xfId="64" applyNumberFormat="1" applyFont="1" applyFill="1" applyAlignment="1" applyProtection="1">
      <alignment horizontal="center"/>
      <protection hidden="1"/>
    </xf>
    <xf numFmtId="0" fontId="12" fillId="0" borderId="0" xfId="64" applyFont="1" applyProtection="1">
      <alignment/>
      <protection hidden="1"/>
    </xf>
    <xf numFmtId="0" fontId="13" fillId="0" borderId="0" xfId="64" applyFont="1" applyAlignment="1">
      <alignment horizontal="center"/>
      <protection/>
    </xf>
    <xf numFmtId="0" fontId="12" fillId="0" borderId="0" xfId="64" applyNumberFormat="1" applyFont="1" applyFill="1" applyBorder="1" applyAlignment="1" applyProtection="1">
      <alignment wrapText="1"/>
      <protection hidden="1"/>
    </xf>
    <xf numFmtId="49" fontId="12" fillId="0" borderId="0" xfId="64" applyNumberFormat="1" applyFont="1" applyFill="1" applyBorder="1" applyAlignment="1" applyProtection="1">
      <alignment horizontal="center" wrapText="1"/>
      <protection hidden="1"/>
    </xf>
    <xf numFmtId="0" fontId="12" fillId="0" borderId="0" xfId="64" applyFont="1" applyBorder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13" fillId="0" borderId="0" xfId="64" applyFont="1" applyAlignment="1">
      <alignment horizontal="center" vertical="center"/>
      <protection/>
    </xf>
    <xf numFmtId="0" fontId="13" fillId="0" borderId="11" xfId="64" applyFont="1" applyBorder="1" applyAlignment="1">
      <alignment horizontal="center" wrapText="1"/>
      <protection/>
    </xf>
    <xf numFmtId="171" fontId="13" fillId="33" borderId="12" xfId="64" applyNumberFormat="1" applyFont="1" applyFill="1" applyBorder="1" applyAlignment="1" applyProtection="1">
      <alignment horizontal="left" wrapText="1"/>
      <protection hidden="1"/>
    </xf>
    <xf numFmtId="172" fontId="13" fillId="33" borderId="12" xfId="64" applyNumberFormat="1" applyFont="1" applyFill="1" applyBorder="1" applyAlignment="1" applyProtection="1">
      <alignment horizontal="center" wrapText="1"/>
      <protection hidden="1"/>
    </xf>
    <xf numFmtId="49" fontId="13" fillId="33" borderId="12" xfId="64" applyNumberFormat="1" applyFont="1" applyFill="1" applyBorder="1" applyAlignment="1" applyProtection="1">
      <alignment horizontal="center" wrapText="1"/>
      <protection hidden="1"/>
    </xf>
    <xf numFmtId="187" fontId="13" fillId="33" borderId="12" xfId="64" applyNumberFormat="1" applyFont="1" applyFill="1" applyBorder="1" applyAlignment="1" applyProtection="1">
      <alignment horizontal="right" wrapText="1"/>
      <protection hidden="1"/>
    </xf>
    <xf numFmtId="0" fontId="13" fillId="0" borderId="0" xfId="64" applyFont="1">
      <alignment/>
      <protection/>
    </xf>
    <xf numFmtId="0" fontId="12" fillId="0" borderId="13" xfId="64" applyFont="1" applyBorder="1" applyAlignment="1">
      <alignment horizontal="center" wrapText="1"/>
      <protection/>
    </xf>
    <xf numFmtId="171" fontId="12" fillId="33" borderId="14" xfId="64" applyNumberFormat="1" applyFont="1" applyFill="1" applyBorder="1" applyAlignment="1" applyProtection="1">
      <alignment horizontal="left" wrapText="1"/>
      <protection hidden="1"/>
    </xf>
    <xf numFmtId="172" fontId="12" fillId="33" borderId="14" xfId="64" applyNumberFormat="1" applyFont="1" applyFill="1" applyBorder="1" applyAlignment="1" applyProtection="1">
      <alignment horizontal="center" wrapText="1"/>
      <protection hidden="1"/>
    </xf>
    <xf numFmtId="49" fontId="12" fillId="33" borderId="14" xfId="64" applyNumberFormat="1" applyFont="1" applyFill="1" applyBorder="1" applyAlignment="1" applyProtection="1">
      <alignment horizontal="center" wrapText="1"/>
      <protection hidden="1"/>
    </xf>
    <xf numFmtId="171" fontId="12" fillId="33" borderId="14" xfId="64" applyNumberFormat="1" applyFont="1" applyFill="1" applyBorder="1" applyAlignment="1" applyProtection="1">
      <alignment horizontal="center" wrapText="1"/>
      <protection hidden="1"/>
    </xf>
    <xf numFmtId="187" fontId="12" fillId="33" borderId="14" xfId="64" applyNumberFormat="1" applyFont="1" applyFill="1" applyBorder="1" applyAlignment="1" applyProtection="1">
      <alignment horizontal="right" wrapText="1"/>
      <protection hidden="1"/>
    </xf>
    <xf numFmtId="0" fontId="13" fillId="0" borderId="13" xfId="64" applyFont="1" applyBorder="1" applyAlignment="1">
      <alignment horizontal="center" wrapText="1"/>
      <protection/>
    </xf>
    <xf numFmtId="171" fontId="13" fillId="33" borderId="14" xfId="64" applyNumberFormat="1" applyFont="1" applyFill="1" applyBorder="1" applyAlignment="1" applyProtection="1">
      <alignment horizontal="left" wrapText="1"/>
      <protection hidden="1"/>
    </xf>
    <xf numFmtId="172" fontId="13" fillId="33" borderId="14" xfId="64" applyNumberFormat="1" applyFont="1" applyFill="1" applyBorder="1" applyAlignment="1" applyProtection="1">
      <alignment horizontal="center" wrapText="1"/>
      <protection hidden="1"/>
    </xf>
    <xf numFmtId="49" fontId="13" fillId="33" borderId="14" xfId="64" applyNumberFormat="1" applyFont="1" applyFill="1" applyBorder="1" applyAlignment="1" applyProtection="1">
      <alignment horizontal="center" wrapText="1"/>
      <protection hidden="1"/>
    </xf>
    <xf numFmtId="171" fontId="13" fillId="33" borderId="14" xfId="64" applyNumberFormat="1" applyFont="1" applyFill="1" applyBorder="1" applyAlignment="1" applyProtection="1">
      <alignment horizontal="center" wrapText="1"/>
      <protection hidden="1"/>
    </xf>
    <xf numFmtId="187" fontId="13" fillId="33" borderId="14" xfId="64" applyNumberFormat="1" applyFont="1" applyFill="1" applyBorder="1" applyAlignment="1" applyProtection="1">
      <alignment horizontal="right" wrapText="1"/>
      <protection hidden="1"/>
    </xf>
    <xf numFmtId="0" fontId="12" fillId="0" borderId="15" xfId="64" applyFont="1" applyBorder="1" applyAlignment="1">
      <alignment horizontal="center" wrapText="1"/>
      <protection/>
    </xf>
    <xf numFmtId="171" fontId="12" fillId="33" borderId="16" xfId="64" applyNumberFormat="1" applyFont="1" applyFill="1" applyBorder="1" applyAlignment="1" applyProtection="1">
      <alignment horizontal="left" wrapText="1"/>
      <protection hidden="1"/>
    </xf>
    <xf numFmtId="172" fontId="12" fillId="33" borderId="16" xfId="64" applyNumberFormat="1" applyFont="1" applyFill="1" applyBorder="1" applyAlignment="1" applyProtection="1">
      <alignment horizontal="center" wrapText="1"/>
      <protection hidden="1"/>
    </xf>
    <xf numFmtId="49" fontId="12" fillId="33" borderId="16" xfId="64" applyNumberFormat="1" applyFont="1" applyFill="1" applyBorder="1" applyAlignment="1" applyProtection="1">
      <alignment horizontal="center" wrapText="1"/>
      <protection hidden="1"/>
    </xf>
    <xf numFmtId="171" fontId="12" fillId="33" borderId="16" xfId="64" applyNumberFormat="1" applyFont="1" applyFill="1" applyBorder="1" applyAlignment="1" applyProtection="1">
      <alignment horizontal="center" wrapText="1"/>
      <protection hidden="1"/>
    </xf>
    <xf numFmtId="187" fontId="12" fillId="33" borderId="16" xfId="64" applyNumberFormat="1" applyFont="1" applyFill="1" applyBorder="1" applyAlignment="1" applyProtection="1">
      <alignment horizontal="right" wrapText="1"/>
      <protection hidden="1"/>
    </xf>
    <xf numFmtId="0" fontId="13" fillId="0" borderId="10" xfId="64" applyFont="1" applyBorder="1" applyAlignment="1">
      <alignment horizontal="center" wrapText="1"/>
      <protection/>
    </xf>
    <xf numFmtId="0" fontId="13" fillId="0" borderId="10" xfId="64" applyNumberFormat="1" applyFont="1" applyFill="1" applyBorder="1" applyAlignment="1" applyProtection="1">
      <alignment horizontal="left" wrapText="1"/>
      <protection hidden="1"/>
    </xf>
    <xf numFmtId="0" fontId="13" fillId="0" borderId="10" xfId="64" applyNumberFormat="1" applyFont="1" applyFill="1" applyBorder="1" applyAlignment="1" applyProtection="1">
      <alignment horizontal="center" wrapText="1"/>
      <protection hidden="1"/>
    </xf>
    <xf numFmtId="49" fontId="13" fillId="0" borderId="10" xfId="64" applyNumberFormat="1" applyFont="1" applyFill="1" applyBorder="1" applyAlignment="1" applyProtection="1">
      <alignment horizontal="center" wrapText="1"/>
      <protection hidden="1"/>
    </xf>
    <xf numFmtId="187" fontId="13" fillId="0" borderId="10" xfId="64" applyNumberFormat="1" applyFont="1" applyFill="1" applyBorder="1" applyAlignment="1" applyProtection="1">
      <alignment horizontal="right" wrapText="1"/>
      <protection hidden="1"/>
    </xf>
    <xf numFmtId="0" fontId="12" fillId="0" borderId="0" xfId="64" applyNumberFormat="1" applyFont="1" applyFill="1" applyAlignment="1" applyProtection="1">
      <alignment horizontal="center"/>
      <protection hidden="1"/>
    </xf>
    <xf numFmtId="187" fontId="12" fillId="0" borderId="0" xfId="64" applyNumberFormat="1" applyFont="1" applyProtection="1">
      <alignment/>
      <protection hidden="1"/>
    </xf>
    <xf numFmtId="0" fontId="13" fillId="0" borderId="0" xfId="65" applyFont="1" applyAlignment="1">
      <alignment horizontal="right"/>
      <protection/>
    </xf>
    <xf numFmtId="0" fontId="12" fillId="0" borderId="0" xfId="65" applyFont="1">
      <alignment/>
      <protection/>
    </xf>
    <xf numFmtId="0" fontId="12" fillId="0" borderId="0" xfId="65" applyFont="1" applyAlignme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NumberFormat="1" applyFont="1" applyFill="1" applyAlignment="1" applyProtection="1">
      <alignment horizontal="centerContinuous"/>
      <protection hidden="1"/>
    </xf>
    <xf numFmtId="0" fontId="12" fillId="0" borderId="0" xfId="65" applyNumberFormat="1" applyFont="1" applyFill="1" applyAlignment="1" applyProtection="1">
      <alignment/>
      <protection hidden="1"/>
    </xf>
    <xf numFmtId="0" fontId="12" fillId="0" borderId="0" xfId="65" applyNumberFormat="1" applyFont="1" applyFill="1" applyAlignment="1" applyProtection="1">
      <alignment horizontal="center"/>
      <protection hidden="1"/>
    </xf>
    <xf numFmtId="0" fontId="12" fillId="0" borderId="0" xfId="65" applyFont="1" applyBorder="1" applyAlignment="1" applyProtection="1">
      <alignment/>
      <protection hidden="1"/>
    </xf>
    <xf numFmtId="0" fontId="12" fillId="0" borderId="0" xfId="65" applyFont="1" applyAlignment="1">
      <alignment horizontal="right"/>
      <protection/>
    </xf>
    <xf numFmtId="0" fontId="13" fillId="0" borderId="11" xfId="65" applyFont="1" applyBorder="1" applyAlignment="1">
      <alignment horizontal="right"/>
      <protection/>
    </xf>
    <xf numFmtId="171" fontId="13" fillId="0" borderId="12" xfId="65" applyNumberFormat="1" applyFont="1" applyFill="1" applyBorder="1" applyAlignment="1" applyProtection="1">
      <alignment horizontal="center"/>
      <protection hidden="1"/>
    </xf>
    <xf numFmtId="172" fontId="13" fillId="0" borderId="12" xfId="65" applyNumberFormat="1" applyFont="1" applyFill="1" applyBorder="1" applyAlignment="1" applyProtection="1">
      <alignment horizontal="center"/>
      <protection hidden="1"/>
    </xf>
    <xf numFmtId="167" fontId="13" fillId="0" borderId="12" xfId="65" applyNumberFormat="1" applyFont="1" applyFill="1" applyBorder="1" applyAlignment="1" applyProtection="1">
      <alignment horizontal="center"/>
      <protection hidden="1"/>
    </xf>
    <xf numFmtId="164" fontId="13" fillId="0" borderId="12" xfId="65" applyNumberFormat="1" applyFont="1" applyFill="1" applyBorder="1" applyAlignment="1" applyProtection="1">
      <alignment wrapText="1"/>
      <protection hidden="1"/>
    </xf>
    <xf numFmtId="164" fontId="13" fillId="0" borderId="12" xfId="65" applyNumberFormat="1" applyFont="1" applyFill="1" applyBorder="1" applyAlignment="1" applyProtection="1">
      <alignment/>
      <protection hidden="1"/>
    </xf>
    <xf numFmtId="9" fontId="13" fillId="0" borderId="17" xfId="65" applyNumberFormat="1" applyFont="1" applyBorder="1" applyAlignment="1">
      <alignment/>
      <protection/>
    </xf>
    <xf numFmtId="0" fontId="13" fillId="0" borderId="0" xfId="65" applyFont="1">
      <alignment/>
      <protection/>
    </xf>
    <xf numFmtId="0" fontId="13" fillId="0" borderId="13" xfId="65" applyFont="1" applyBorder="1" applyAlignment="1">
      <alignment horizontal="right"/>
      <protection/>
    </xf>
    <xf numFmtId="171" fontId="12" fillId="0" borderId="14" xfId="65" applyNumberFormat="1" applyFont="1" applyFill="1" applyBorder="1" applyAlignment="1" applyProtection="1">
      <alignment horizontal="center"/>
      <protection hidden="1"/>
    </xf>
    <xf numFmtId="172" fontId="12" fillId="0" borderId="14" xfId="65" applyNumberFormat="1" applyFont="1" applyFill="1" applyBorder="1" applyAlignment="1" applyProtection="1">
      <alignment horizontal="center"/>
      <protection hidden="1"/>
    </xf>
    <xf numFmtId="167" fontId="12" fillId="0" borderId="14" xfId="65" applyNumberFormat="1" applyFont="1" applyFill="1" applyBorder="1" applyAlignment="1" applyProtection="1">
      <alignment horizontal="center"/>
      <protection hidden="1"/>
    </xf>
    <xf numFmtId="164" fontId="12" fillId="0" borderId="14" xfId="65" applyNumberFormat="1" applyFont="1" applyFill="1" applyBorder="1" applyAlignment="1" applyProtection="1">
      <alignment wrapText="1"/>
      <protection hidden="1"/>
    </xf>
    <xf numFmtId="164" fontId="12" fillId="0" borderId="14" xfId="65" applyNumberFormat="1" applyFont="1" applyFill="1" applyBorder="1" applyAlignment="1" applyProtection="1">
      <alignment/>
      <protection hidden="1"/>
    </xf>
    <xf numFmtId="9" fontId="12" fillId="0" borderId="18" xfId="65" applyNumberFormat="1" applyFont="1" applyBorder="1" applyAlignment="1">
      <alignment/>
      <protection/>
    </xf>
    <xf numFmtId="171" fontId="12" fillId="33" borderId="14" xfId="65" applyNumberFormat="1" applyFont="1" applyFill="1" applyBorder="1" applyAlignment="1" applyProtection="1">
      <alignment horizontal="center"/>
      <protection hidden="1"/>
    </xf>
    <xf numFmtId="172" fontId="12" fillId="33" borderId="14" xfId="65" applyNumberFormat="1" applyFont="1" applyFill="1" applyBorder="1" applyAlignment="1" applyProtection="1">
      <alignment horizontal="center"/>
      <protection hidden="1"/>
    </xf>
    <xf numFmtId="167" fontId="12" fillId="33" borderId="14" xfId="65" applyNumberFormat="1" applyFont="1" applyFill="1" applyBorder="1" applyAlignment="1" applyProtection="1">
      <alignment horizontal="center"/>
      <protection hidden="1"/>
    </xf>
    <xf numFmtId="164" fontId="12" fillId="33" borderId="14" xfId="65" applyNumberFormat="1" applyFont="1" applyFill="1" applyBorder="1" applyAlignment="1" applyProtection="1">
      <alignment/>
      <protection hidden="1"/>
    </xf>
    <xf numFmtId="171" fontId="13" fillId="0" borderId="14" xfId="65" applyNumberFormat="1" applyFont="1" applyFill="1" applyBorder="1" applyAlignment="1" applyProtection="1">
      <alignment horizontal="center"/>
      <protection hidden="1"/>
    </xf>
    <xf numFmtId="172" fontId="13" fillId="0" borderId="14" xfId="65" applyNumberFormat="1" applyFont="1" applyFill="1" applyBorder="1" applyAlignment="1" applyProtection="1">
      <alignment horizontal="center"/>
      <protection hidden="1"/>
    </xf>
    <xf numFmtId="167" fontId="13" fillId="0" borderId="14" xfId="65" applyNumberFormat="1" applyFont="1" applyFill="1" applyBorder="1" applyAlignment="1" applyProtection="1">
      <alignment horizontal="center"/>
      <protection hidden="1"/>
    </xf>
    <xf numFmtId="164" fontId="13" fillId="0" borderId="14" xfId="65" applyNumberFormat="1" applyFont="1" applyFill="1" applyBorder="1" applyAlignment="1" applyProtection="1">
      <alignment wrapText="1"/>
      <protection hidden="1"/>
    </xf>
    <xf numFmtId="164" fontId="13" fillId="0" borderId="14" xfId="65" applyNumberFormat="1" applyFont="1" applyFill="1" applyBorder="1" applyAlignment="1" applyProtection="1">
      <alignment/>
      <protection hidden="1"/>
    </xf>
    <xf numFmtId="9" fontId="13" fillId="0" borderId="18" xfId="65" applyNumberFormat="1" applyFont="1" applyBorder="1" applyAlignment="1">
      <alignment/>
      <protection/>
    </xf>
    <xf numFmtId="0" fontId="13" fillId="0" borderId="15" xfId="65" applyFont="1" applyBorder="1" applyAlignment="1">
      <alignment horizontal="right"/>
      <protection/>
    </xf>
    <xf numFmtId="171" fontId="12" fillId="33" borderId="16" xfId="65" applyNumberFormat="1" applyFont="1" applyFill="1" applyBorder="1" applyAlignment="1" applyProtection="1">
      <alignment horizontal="center"/>
      <protection hidden="1"/>
    </xf>
    <xf numFmtId="172" fontId="12" fillId="33" borderId="16" xfId="65" applyNumberFormat="1" applyFont="1" applyFill="1" applyBorder="1" applyAlignment="1" applyProtection="1">
      <alignment horizontal="center"/>
      <protection hidden="1"/>
    </xf>
    <xf numFmtId="167" fontId="12" fillId="33" borderId="16" xfId="65" applyNumberFormat="1" applyFont="1" applyFill="1" applyBorder="1" applyAlignment="1" applyProtection="1">
      <alignment horizontal="center"/>
      <protection hidden="1"/>
    </xf>
    <xf numFmtId="164" fontId="12" fillId="0" borderId="16" xfId="65" applyNumberFormat="1" applyFont="1" applyFill="1" applyBorder="1" applyAlignment="1" applyProtection="1">
      <alignment wrapText="1"/>
      <protection hidden="1"/>
    </xf>
    <xf numFmtId="164" fontId="12" fillId="33" borderId="16" xfId="65" applyNumberFormat="1" applyFont="1" applyFill="1" applyBorder="1" applyAlignment="1" applyProtection="1">
      <alignment/>
      <protection hidden="1"/>
    </xf>
    <xf numFmtId="9" fontId="12" fillId="0" borderId="19" xfId="65" applyNumberFormat="1" applyFont="1" applyBorder="1" applyAlignment="1">
      <alignment/>
      <protection/>
    </xf>
    <xf numFmtId="0" fontId="13" fillId="0" borderId="10" xfId="65" applyFont="1" applyBorder="1" applyAlignment="1">
      <alignment horizontal="right"/>
      <protection/>
    </xf>
    <xf numFmtId="0" fontId="13" fillId="0" borderId="10" xfId="65" applyNumberFormat="1" applyFont="1" applyFill="1" applyBorder="1" applyAlignment="1" applyProtection="1">
      <alignment horizontal="centerContinuous"/>
      <protection hidden="1"/>
    </xf>
    <xf numFmtId="0" fontId="13" fillId="0" borderId="10" xfId="65" applyNumberFormat="1" applyFont="1" applyFill="1" applyBorder="1" applyAlignment="1" applyProtection="1">
      <alignment/>
      <protection hidden="1"/>
    </xf>
    <xf numFmtId="0" fontId="13" fillId="0" borderId="10" xfId="65" applyNumberFormat="1" applyFont="1" applyFill="1" applyBorder="1" applyAlignment="1" applyProtection="1">
      <alignment horizontal="center"/>
      <protection hidden="1"/>
    </xf>
    <xf numFmtId="164" fontId="13" fillId="0" borderId="20" xfId="65" applyNumberFormat="1" applyFont="1" applyFill="1" applyBorder="1" applyAlignment="1" applyProtection="1">
      <alignment/>
      <protection hidden="1"/>
    </xf>
    <xf numFmtId="164" fontId="13" fillId="0" borderId="10" xfId="65" applyNumberFormat="1" applyFont="1" applyFill="1" applyBorder="1" applyAlignment="1" applyProtection="1">
      <alignment/>
      <protection hidden="1"/>
    </xf>
    <xf numFmtId="9" fontId="13" fillId="0" borderId="10" xfId="65" applyNumberFormat="1" applyFont="1" applyBorder="1" applyAlignment="1">
      <alignment/>
      <protection/>
    </xf>
    <xf numFmtId="0" fontId="12" fillId="0" borderId="0" xfId="76" applyNumberFormat="1" applyFont="1" applyFill="1" applyAlignment="1" applyProtection="1">
      <alignment horizontal="centerContinuous"/>
      <protection hidden="1"/>
    </xf>
    <xf numFmtId="0" fontId="12" fillId="0" borderId="0" xfId="76" applyFont="1">
      <alignment/>
      <protection/>
    </xf>
    <xf numFmtId="0" fontId="12" fillId="0" borderId="0" xfId="76" applyFont="1" applyBorder="1" applyProtection="1">
      <alignment/>
      <protection hidden="1"/>
    </xf>
    <xf numFmtId="0" fontId="12" fillId="0" borderId="0" xfId="76" applyFont="1" applyAlignment="1">
      <alignment horizontal="right"/>
      <protection/>
    </xf>
    <xf numFmtId="0" fontId="13" fillId="0" borderId="11" xfId="76" applyNumberFormat="1" applyFont="1" applyFill="1" applyBorder="1" applyAlignment="1" applyProtection="1">
      <alignment horizontal="center"/>
      <protection hidden="1"/>
    </xf>
    <xf numFmtId="171" fontId="13" fillId="0" borderId="12" xfId="76" applyNumberFormat="1" applyFont="1" applyFill="1" applyBorder="1" applyAlignment="1" applyProtection="1">
      <alignment/>
      <protection hidden="1"/>
    </xf>
    <xf numFmtId="172" fontId="13" fillId="0" borderId="12" xfId="76" applyNumberFormat="1" applyFont="1" applyFill="1" applyBorder="1" applyAlignment="1" applyProtection="1">
      <alignment/>
      <protection hidden="1"/>
    </xf>
    <xf numFmtId="167" fontId="13" fillId="0" borderId="12" xfId="76" applyNumberFormat="1" applyFont="1" applyFill="1" applyBorder="1" applyAlignment="1" applyProtection="1">
      <alignment/>
      <protection hidden="1"/>
    </xf>
    <xf numFmtId="171" fontId="13" fillId="0" borderId="12" xfId="76" applyNumberFormat="1" applyFont="1" applyFill="1" applyBorder="1" applyAlignment="1" applyProtection="1">
      <alignment horizontal="right"/>
      <protection hidden="1"/>
    </xf>
    <xf numFmtId="164" fontId="13" fillId="0" borderId="12" xfId="76" applyNumberFormat="1" applyFont="1" applyFill="1" applyBorder="1" applyAlignment="1" applyProtection="1">
      <alignment/>
      <protection hidden="1"/>
    </xf>
    <xf numFmtId="0" fontId="12" fillId="0" borderId="13" xfId="76" applyNumberFormat="1" applyFont="1" applyFill="1" applyBorder="1" applyAlignment="1" applyProtection="1">
      <alignment/>
      <protection hidden="1"/>
    </xf>
    <xf numFmtId="171" fontId="12" fillId="0" borderId="14" xfId="76" applyNumberFormat="1" applyFont="1" applyFill="1" applyBorder="1" applyAlignment="1" applyProtection="1">
      <alignment/>
      <protection hidden="1"/>
    </xf>
    <xf numFmtId="172" fontId="12" fillId="0" borderId="14" xfId="76" applyNumberFormat="1" applyFont="1" applyFill="1" applyBorder="1" applyAlignment="1" applyProtection="1">
      <alignment/>
      <protection hidden="1"/>
    </xf>
    <xf numFmtId="167" fontId="12" fillId="0" borderId="14" xfId="76" applyNumberFormat="1" applyFont="1" applyFill="1" applyBorder="1" applyAlignment="1" applyProtection="1">
      <alignment/>
      <protection hidden="1"/>
    </xf>
    <xf numFmtId="171" fontId="12" fillId="0" borderId="14" xfId="76" applyNumberFormat="1" applyFont="1" applyFill="1" applyBorder="1" applyAlignment="1" applyProtection="1">
      <alignment horizontal="right"/>
      <protection hidden="1"/>
    </xf>
    <xf numFmtId="164" fontId="12" fillId="0" borderId="14" xfId="76" applyNumberFormat="1" applyFont="1" applyFill="1" applyBorder="1" applyAlignment="1" applyProtection="1">
      <alignment/>
      <protection hidden="1"/>
    </xf>
    <xf numFmtId="171" fontId="12" fillId="33" borderId="14" xfId="76" applyNumberFormat="1" applyFont="1" applyFill="1" applyBorder="1" applyAlignment="1" applyProtection="1">
      <alignment/>
      <protection hidden="1"/>
    </xf>
    <xf numFmtId="172" fontId="12" fillId="33" borderId="14" xfId="76" applyNumberFormat="1" applyFont="1" applyFill="1" applyBorder="1" applyAlignment="1" applyProtection="1">
      <alignment/>
      <protection hidden="1"/>
    </xf>
    <xf numFmtId="167" fontId="12" fillId="33" borderId="14" xfId="76" applyNumberFormat="1" applyFont="1" applyFill="1" applyBorder="1" applyAlignment="1" applyProtection="1">
      <alignment/>
      <protection hidden="1"/>
    </xf>
    <xf numFmtId="171" fontId="12" fillId="33" borderId="14" xfId="76" applyNumberFormat="1" applyFont="1" applyFill="1" applyBorder="1" applyAlignment="1" applyProtection="1">
      <alignment horizontal="right"/>
      <protection hidden="1"/>
    </xf>
    <xf numFmtId="0" fontId="13" fillId="0" borderId="13" xfId="76" applyNumberFormat="1" applyFont="1" applyFill="1" applyBorder="1" applyAlignment="1" applyProtection="1">
      <alignment horizontal="center"/>
      <protection hidden="1"/>
    </xf>
    <xf numFmtId="171" fontId="13" fillId="0" borderId="14" xfId="76" applyNumberFormat="1" applyFont="1" applyFill="1" applyBorder="1" applyAlignment="1" applyProtection="1">
      <alignment/>
      <protection hidden="1"/>
    </xf>
    <xf numFmtId="172" fontId="13" fillId="0" borderId="14" xfId="76" applyNumberFormat="1" applyFont="1" applyFill="1" applyBorder="1" applyAlignment="1" applyProtection="1">
      <alignment/>
      <protection hidden="1"/>
    </xf>
    <xf numFmtId="167" fontId="13" fillId="0" borderId="14" xfId="76" applyNumberFormat="1" applyFont="1" applyFill="1" applyBorder="1" applyAlignment="1" applyProtection="1">
      <alignment/>
      <protection hidden="1"/>
    </xf>
    <xf numFmtId="171" fontId="13" fillId="0" borderId="14" xfId="76" applyNumberFormat="1" applyFont="1" applyFill="1" applyBorder="1" applyAlignment="1" applyProtection="1">
      <alignment horizontal="right"/>
      <protection hidden="1"/>
    </xf>
    <xf numFmtId="164" fontId="13" fillId="0" borderId="14" xfId="76" applyNumberFormat="1" applyFont="1" applyFill="1" applyBorder="1" applyAlignment="1" applyProtection="1">
      <alignment/>
      <protection hidden="1"/>
    </xf>
    <xf numFmtId="0" fontId="12" fillId="0" borderId="15" xfId="76" applyNumberFormat="1" applyFont="1" applyFill="1" applyBorder="1" applyAlignment="1" applyProtection="1">
      <alignment/>
      <protection hidden="1"/>
    </xf>
    <xf numFmtId="171" fontId="12" fillId="33" borderId="16" xfId="76" applyNumberFormat="1" applyFont="1" applyFill="1" applyBorder="1" applyAlignment="1" applyProtection="1">
      <alignment/>
      <protection hidden="1"/>
    </xf>
    <xf numFmtId="172" fontId="12" fillId="33" borderId="16" xfId="76" applyNumberFormat="1" applyFont="1" applyFill="1" applyBorder="1" applyAlignment="1" applyProtection="1">
      <alignment/>
      <protection hidden="1"/>
    </xf>
    <xf numFmtId="167" fontId="12" fillId="33" borderId="16" xfId="76" applyNumberFormat="1" applyFont="1" applyFill="1" applyBorder="1" applyAlignment="1" applyProtection="1">
      <alignment/>
      <protection hidden="1"/>
    </xf>
    <xf numFmtId="171" fontId="12" fillId="33" borderId="16" xfId="76" applyNumberFormat="1" applyFont="1" applyFill="1" applyBorder="1" applyAlignment="1" applyProtection="1">
      <alignment horizontal="right"/>
      <protection hidden="1"/>
    </xf>
    <xf numFmtId="164" fontId="12" fillId="0" borderId="16" xfId="76" applyNumberFormat="1" applyFont="1" applyFill="1" applyBorder="1" applyAlignment="1" applyProtection="1">
      <alignment/>
      <protection hidden="1"/>
    </xf>
    <xf numFmtId="0" fontId="12" fillId="0" borderId="10" xfId="76" applyNumberFormat="1" applyFont="1" applyFill="1" applyBorder="1" applyAlignment="1" applyProtection="1">
      <alignment/>
      <protection hidden="1"/>
    </xf>
    <xf numFmtId="0" fontId="13" fillId="0" borderId="10" xfId="76" applyNumberFormat="1" applyFont="1" applyFill="1" applyBorder="1" applyAlignment="1" applyProtection="1">
      <alignment horizontal="centerContinuous"/>
      <protection hidden="1"/>
    </xf>
    <xf numFmtId="0" fontId="12" fillId="0" borderId="10" xfId="76" applyNumberFormat="1" applyFont="1" applyFill="1" applyBorder="1" applyAlignment="1" applyProtection="1">
      <alignment horizontal="centerContinuous"/>
      <protection hidden="1"/>
    </xf>
    <xf numFmtId="0" fontId="13" fillId="0" borderId="10" xfId="76" applyNumberFormat="1" applyFont="1" applyFill="1" applyBorder="1" applyAlignment="1" applyProtection="1">
      <alignment horizontal="left"/>
      <protection hidden="1"/>
    </xf>
    <xf numFmtId="0" fontId="13" fillId="0" borderId="10" xfId="76" applyNumberFormat="1" applyFont="1" applyFill="1" applyBorder="1" applyAlignment="1" applyProtection="1">
      <alignment/>
      <protection hidden="1"/>
    </xf>
    <xf numFmtId="164" fontId="13" fillId="0" borderId="10" xfId="76" applyNumberFormat="1" applyFont="1" applyFill="1" applyBorder="1" applyAlignment="1" applyProtection="1">
      <alignment/>
      <protection hidden="1"/>
    </xf>
    <xf numFmtId="0" fontId="12" fillId="0" borderId="0" xfId="76" applyFont="1" applyProtection="1">
      <alignment/>
      <protection hidden="1"/>
    </xf>
    <xf numFmtId="0" fontId="12" fillId="0" borderId="0" xfId="76" applyNumberFormat="1" applyFont="1" applyFill="1" applyBorder="1" applyAlignment="1" applyProtection="1">
      <alignment/>
      <protection hidden="1"/>
    </xf>
    <xf numFmtId="0" fontId="12" fillId="0" borderId="0" xfId="80" applyFont="1" applyFill="1" applyAlignment="1">
      <alignment vertical="center"/>
      <protection/>
    </xf>
    <xf numFmtId="0" fontId="12" fillId="0" borderId="0" xfId="80" applyFont="1" applyFill="1" applyAlignment="1">
      <alignment vertical="center" wrapText="1"/>
      <protection/>
    </xf>
    <xf numFmtId="0" fontId="13" fillId="0" borderId="0" xfId="80" applyFont="1" applyFill="1" applyAlignment="1">
      <alignment horizontal="center" vertical="center" wrapText="1"/>
      <protection/>
    </xf>
    <xf numFmtId="168" fontId="12" fillId="0" borderId="0" xfId="79" applyNumberFormat="1" applyFont="1" applyFill="1" applyAlignment="1">
      <alignment horizontal="right"/>
      <protection/>
    </xf>
    <xf numFmtId="0" fontId="12" fillId="0" borderId="0" xfId="80" applyFont="1">
      <alignment/>
      <protection/>
    </xf>
    <xf numFmtId="0" fontId="12" fillId="0" borderId="21" xfId="80" applyFont="1" applyFill="1" applyBorder="1" applyAlignment="1">
      <alignment horizontal="center" vertical="center" wrapText="1"/>
      <protection/>
    </xf>
    <xf numFmtId="0" fontId="12" fillId="0" borderId="22" xfId="80" applyFont="1" applyFill="1" applyBorder="1" applyAlignment="1">
      <alignment horizontal="center" vertical="center" wrapText="1"/>
      <protection/>
    </xf>
    <xf numFmtId="168" fontId="12" fillId="0" borderId="10" xfId="80" applyNumberFormat="1" applyFont="1" applyFill="1" applyBorder="1" applyAlignment="1">
      <alignment horizontal="center" vertical="center" wrapText="1"/>
      <protection/>
    </xf>
    <xf numFmtId="0" fontId="12" fillId="0" borderId="10" xfId="80" applyFont="1" applyBorder="1" applyAlignment="1">
      <alignment horizontal="center" vertical="center"/>
      <protection/>
    </xf>
    <xf numFmtId="0" fontId="12" fillId="0" borderId="0" xfId="80" applyFont="1" applyAlignment="1">
      <alignment vertical="center"/>
      <protection/>
    </xf>
    <xf numFmtId="1" fontId="12" fillId="0" borderId="23" xfId="80" applyNumberFormat="1" applyFont="1" applyFill="1" applyBorder="1" applyAlignment="1">
      <alignment horizontal="center" vertical="center" wrapText="1"/>
      <protection/>
    </xf>
    <xf numFmtId="1" fontId="12" fillId="0" borderId="24" xfId="80" applyNumberFormat="1" applyFont="1" applyFill="1" applyBorder="1" applyAlignment="1">
      <alignment horizontal="center" vertical="center" wrapText="1"/>
      <protection/>
    </xf>
    <xf numFmtId="1" fontId="12" fillId="0" borderId="10" xfId="80" applyNumberFormat="1" applyFont="1" applyFill="1" applyBorder="1" applyAlignment="1">
      <alignment horizontal="center" vertical="center" wrapText="1"/>
      <protection/>
    </xf>
    <xf numFmtId="0" fontId="12" fillId="0" borderId="10" xfId="80" applyFont="1" applyBorder="1" applyAlignment="1">
      <alignment horizontal="center"/>
      <protection/>
    </xf>
    <xf numFmtId="0" fontId="13" fillId="0" borderId="11" xfId="80" applyFont="1" applyFill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justify" vertical="center" wrapText="1"/>
      <protection/>
    </xf>
    <xf numFmtId="164" fontId="13" fillId="0" borderId="12" xfId="80" applyNumberFormat="1" applyFont="1" applyBorder="1" applyAlignment="1">
      <alignment vertical="center"/>
      <protection/>
    </xf>
    <xf numFmtId="164" fontId="13" fillId="0" borderId="17" xfId="80" applyNumberFormat="1" applyFont="1" applyBorder="1" applyAlignment="1">
      <alignment vertical="center"/>
      <protection/>
    </xf>
    <xf numFmtId="0" fontId="13" fillId="0" borderId="0" xfId="80" applyFont="1" applyAlignment="1">
      <alignment vertical="center"/>
      <protection/>
    </xf>
    <xf numFmtId="49" fontId="13" fillId="0" borderId="13" xfId="80" applyNumberFormat="1" applyFont="1" applyFill="1" applyBorder="1" applyAlignment="1">
      <alignment horizontal="center" vertical="center"/>
      <protection/>
    </xf>
    <xf numFmtId="0" fontId="13" fillId="0" borderId="14" xfId="80" applyFont="1" applyFill="1" applyBorder="1" applyAlignment="1">
      <alignment horizontal="justify" vertical="center" wrapText="1"/>
      <protection/>
    </xf>
    <xf numFmtId="164" fontId="13" fillId="0" borderId="14" xfId="80" applyNumberFormat="1" applyFont="1" applyBorder="1" applyAlignment="1">
      <alignment vertical="center"/>
      <protection/>
    </xf>
    <xf numFmtId="164" fontId="13" fillId="0" borderId="18" xfId="80" applyNumberFormat="1" applyFont="1" applyBorder="1" applyAlignment="1">
      <alignment vertical="center"/>
      <protection/>
    </xf>
    <xf numFmtId="49" fontId="12" fillId="0" borderId="13" xfId="80" applyNumberFormat="1" applyFont="1" applyFill="1" applyBorder="1" applyAlignment="1">
      <alignment horizontal="center" vertical="center"/>
      <protection/>
    </xf>
    <xf numFmtId="0" fontId="12" fillId="0" borderId="14" xfId="80" applyFont="1" applyFill="1" applyBorder="1" applyAlignment="1">
      <alignment horizontal="justify" vertical="center" wrapText="1"/>
      <protection/>
    </xf>
    <xf numFmtId="164" fontId="12" fillId="0" borderId="14" xfId="80" applyNumberFormat="1" applyFont="1" applyFill="1" applyBorder="1" applyAlignment="1">
      <alignment/>
      <protection/>
    </xf>
    <xf numFmtId="164" fontId="12" fillId="0" borderId="14" xfId="80" applyNumberFormat="1" applyFont="1" applyBorder="1">
      <alignment/>
      <protection/>
    </xf>
    <xf numFmtId="164" fontId="12" fillId="0" borderId="18" xfId="80" applyNumberFormat="1" applyFont="1" applyBorder="1">
      <alignment/>
      <protection/>
    </xf>
    <xf numFmtId="164" fontId="13" fillId="0" borderId="14" xfId="80" applyNumberFormat="1" applyFont="1" applyFill="1" applyBorder="1" applyAlignment="1">
      <alignment vertical="center"/>
      <protection/>
    </xf>
    <xf numFmtId="0" fontId="12" fillId="0" borderId="13" xfId="80" applyFont="1" applyBorder="1" applyAlignment="1">
      <alignment horizontal="center"/>
      <protection/>
    </xf>
    <xf numFmtId="0" fontId="12" fillId="0" borderId="14" xfId="80" applyFont="1" applyBorder="1" applyAlignment="1">
      <alignment horizontal="justify" vertical="center" wrapText="1"/>
      <protection/>
    </xf>
    <xf numFmtId="49" fontId="12" fillId="0" borderId="15" xfId="80" applyNumberFormat="1" applyFont="1" applyFill="1" applyBorder="1" applyAlignment="1">
      <alignment horizontal="center" vertical="center"/>
      <protection/>
    </xf>
    <xf numFmtId="0" fontId="12" fillId="0" borderId="16" xfId="80" applyFont="1" applyFill="1" applyBorder="1" applyAlignment="1">
      <alignment horizontal="justify" vertical="center" wrapText="1"/>
      <protection/>
    </xf>
    <xf numFmtId="164" fontId="12" fillId="0" borderId="16" xfId="80" applyNumberFormat="1" applyFont="1" applyFill="1" applyBorder="1" applyAlignment="1">
      <alignment/>
      <protection/>
    </xf>
    <xf numFmtId="164" fontId="12" fillId="0" borderId="16" xfId="80" applyNumberFormat="1" applyFont="1" applyBorder="1">
      <alignment/>
      <protection/>
    </xf>
    <xf numFmtId="0" fontId="19" fillId="0" borderId="0" xfId="80" applyFont="1">
      <alignment/>
      <protection/>
    </xf>
    <xf numFmtId="0" fontId="20" fillId="0" borderId="0" xfId="80" applyFont="1">
      <alignment/>
      <protection/>
    </xf>
    <xf numFmtId="164" fontId="20" fillId="0" borderId="0" xfId="80" applyNumberFormat="1" applyFont="1">
      <alignment/>
      <protection/>
    </xf>
    <xf numFmtId="164" fontId="12" fillId="0" borderId="0" xfId="80" applyNumberFormat="1" applyFont="1">
      <alignment/>
      <protection/>
    </xf>
    <xf numFmtId="0" fontId="13" fillId="0" borderId="10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66" applyFont="1" applyAlignment="1">
      <alignment horizontal="center" vertical="center"/>
      <protection/>
    </xf>
    <xf numFmtId="0" fontId="12" fillId="0" borderId="0" xfId="66" applyFont="1">
      <alignment/>
      <protection/>
    </xf>
    <xf numFmtId="0" fontId="13" fillId="0" borderId="0" xfId="66" applyNumberFormat="1" applyFont="1" applyFill="1" applyAlignment="1" applyProtection="1">
      <alignment horizontal="center" vertical="center"/>
      <protection hidden="1"/>
    </xf>
    <xf numFmtId="0" fontId="13" fillId="0" borderId="0" xfId="66" applyNumberFormat="1" applyFont="1" applyFill="1" applyAlignment="1" applyProtection="1">
      <alignment horizontal="centerContinuous" vertical="center"/>
      <protection hidden="1"/>
    </xf>
    <xf numFmtId="0" fontId="13" fillId="0" borderId="0" xfId="66" applyNumberFormat="1" applyFont="1" applyFill="1" applyAlignment="1" applyProtection="1">
      <alignment horizontal="right" vertical="center"/>
      <protection hidden="1"/>
    </xf>
    <xf numFmtId="0" fontId="12" fillId="0" borderId="0" xfId="66" applyNumberFormat="1" applyFont="1" applyFill="1" applyAlignment="1" applyProtection="1">
      <alignment horizontal="centerContinuous" vertical="center"/>
      <protection hidden="1"/>
    </xf>
    <xf numFmtId="0" fontId="12" fillId="0" borderId="0" xfId="66" applyNumberFormat="1" applyFont="1" applyFill="1" applyAlignment="1" applyProtection="1">
      <alignment horizontal="centerContinuous"/>
      <protection hidden="1"/>
    </xf>
    <xf numFmtId="0" fontId="12" fillId="0" borderId="0" xfId="66" applyFont="1" applyProtection="1">
      <alignment/>
      <protection hidden="1"/>
    </xf>
    <xf numFmtId="0" fontId="12" fillId="0" borderId="0" xfId="66" applyNumberFormat="1" applyFont="1" applyFill="1" applyAlignment="1" applyProtection="1">
      <alignment horizontal="center" vertical="center"/>
      <protection hidden="1"/>
    </xf>
    <xf numFmtId="0" fontId="12" fillId="0" borderId="0" xfId="66" applyFont="1" applyAlignment="1" applyProtection="1">
      <alignment horizontal="center" vertical="center"/>
      <protection hidden="1"/>
    </xf>
    <xf numFmtId="0" fontId="12" fillId="0" borderId="0" xfId="66" applyFont="1" applyAlignment="1" applyProtection="1">
      <alignment vertical="center"/>
      <protection hidden="1"/>
    </xf>
    <xf numFmtId="0" fontId="12" fillId="0" borderId="0" xfId="66" applyFont="1" applyAlignment="1" applyProtection="1">
      <alignment horizontal="right" vertical="center"/>
      <protection hidden="1"/>
    </xf>
    <xf numFmtId="0" fontId="12" fillId="0" borderId="0" xfId="66" applyNumberFormat="1" applyFont="1" applyFill="1" applyBorder="1" applyAlignment="1" applyProtection="1">
      <alignment horizontal="center" vertical="center"/>
      <protection hidden="1"/>
    </xf>
    <xf numFmtId="0" fontId="12" fillId="0" borderId="25" xfId="66" applyNumberFormat="1" applyFont="1" applyFill="1" applyBorder="1" applyAlignment="1" applyProtection="1">
      <alignment horizontal="right" vertical="center"/>
      <protection hidden="1"/>
    </xf>
    <xf numFmtId="0" fontId="12" fillId="0" borderId="0" xfId="66" applyNumberFormat="1" applyFont="1" applyFill="1" applyAlignment="1" applyProtection="1">
      <alignment horizontal="right"/>
      <protection hidden="1"/>
    </xf>
    <xf numFmtId="0" fontId="13" fillId="0" borderId="10" xfId="66" applyNumberFormat="1" applyFont="1" applyFill="1" applyBorder="1" applyAlignment="1" applyProtection="1">
      <alignment horizontal="center" vertical="center"/>
      <protection hidden="1"/>
    </xf>
    <xf numFmtId="0" fontId="12" fillId="0" borderId="11" xfId="66" applyFont="1" applyBorder="1" applyAlignment="1" applyProtection="1">
      <alignment horizontal="center" vertical="center"/>
      <protection hidden="1"/>
    </xf>
    <xf numFmtId="167" fontId="12" fillId="0" borderId="12" xfId="66" applyNumberFormat="1" applyFont="1" applyFill="1" applyBorder="1" applyAlignment="1" applyProtection="1">
      <alignment horizontal="center" vertical="center"/>
      <protection hidden="1"/>
    </xf>
    <xf numFmtId="167" fontId="12" fillId="0" borderId="12" xfId="66" applyNumberFormat="1" applyFont="1" applyFill="1" applyBorder="1" applyAlignment="1" applyProtection="1">
      <alignment horizontal="center" vertical="center" wrapText="1"/>
      <protection hidden="1"/>
    </xf>
    <xf numFmtId="171" fontId="12" fillId="0" borderId="12" xfId="66" applyNumberFormat="1" applyFont="1" applyFill="1" applyBorder="1" applyAlignment="1" applyProtection="1">
      <alignment horizontal="center" vertical="center" wrapText="1"/>
      <protection hidden="1"/>
    </xf>
    <xf numFmtId="172" fontId="12" fillId="0" borderId="12" xfId="66" applyNumberFormat="1" applyFont="1" applyFill="1" applyBorder="1" applyAlignment="1" applyProtection="1">
      <alignment horizontal="center" vertical="center" wrapText="1"/>
      <protection hidden="1"/>
    </xf>
    <xf numFmtId="164" fontId="12" fillId="0" borderId="12" xfId="66" applyNumberFormat="1" applyFont="1" applyFill="1" applyBorder="1" applyAlignment="1" applyProtection="1">
      <alignment horizontal="right" vertical="center"/>
      <protection hidden="1"/>
    </xf>
    <xf numFmtId="164" fontId="12" fillId="0" borderId="12" xfId="66" applyNumberFormat="1" applyFont="1" applyFill="1" applyBorder="1" applyAlignment="1" applyProtection="1">
      <alignment vertical="center"/>
      <protection hidden="1"/>
    </xf>
    <xf numFmtId="9" fontId="12" fillId="0" borderId="17" xfId="66" applyNumberFormat="1" applyFont="1" applyBorder="1" applyAlignment="1" applyProtection="1">
      <alignment horizontal="right" vertical="center"/>
      <protection hidden="1"/>
    </xf>
    <xf numFmtId="0" fontId="12" fillId="0" borderId="13" xfId="66" applyFont="1" applyBorder="1" applyAlignment="1" applyProtection="1">
      <alignment horizontal="center" vertical="center"/>
      <protection hidden="1"/>
    </xf>
    <xf numFmtId="167" fontId="12" fillId="0" borderId="14" xfId="66" applyNumberFormat="1" applyFont="1" applyFill="1" applyBorder="1" applyAlignment="1" applyProtection="1">
      <alignment horizontal="center" vertical="center"/>
      <protection hidden="1"/>
    </xf>
    <xf numFmtId="167" fontId="12" fillId="0" borderId="14" xfId="66" applyNumberFormat="1" applyFont="1" applyFill="1" applyBorder="1" applyAlignment="1" applyProtection="1">
      <alignment horizontal="center" vertical="center" wrapText="1"/>
      <protection hidden="1"/>
    </xf>
    <xf numFmtId="171" fontId="12" fillId="0" borderId="14" xfId="66" applyNumberFormat="1" applyFont="1" applyFill="1" applyBorder="1" applyAlignment="1" applyProtection="1">
      <alignment horizontal="center" vertical="center" wrapText="1"/>
      <protection hidden="1"/>
    </xf>
    <xf numFmtId="172" fontId="12" fillId="0" borderId="14" xfId="66" applyNumberFormat="1" applyFont="1" applyFill="1" applyBorder="1" applyAlignment="1" applyProtection="1">
      <alignment horizontal="center" vertical="center" wrapText="1"/>
      <protection hidden="1"/>
    </xf>
    <xf numFmtId="164" fontId="12" fillId="0" borderId="14" xfId="66" applyNumberFormat="1" applyFont="1" applyFill="1" applyBorder="1" applyAlignment="1" applyProtection="1">
      <alignment horizontal="right" vertical="center"/>
      <protection hidden="1"/>
    </xf>
    <xf numFmtId="164" fontId="12" fillId="0" borderId="14" xfId="66" applyNumberFormat="1" applyFont="1" applyFill="1" applyBorder="1" applyAlignment="1" applyProtection="1">
      <alignment vertical="center"/>
      <protection hidden="1"/>
    </xf>
    <xf numFmtId="9" fontId="12" fillId="0" borderId="18" xfId="66" applyNumberFormat="1" applyFont="1" applyBorder="1" applyAlignment="1" applyProtection="1">
      <alignment horizontal="right" vertical="center"/>
      <protection hidden="1"/>
    </xf>
    <xf numFmtId="172" fontId="12" fillId="33" borderId="14" xfId="66" applyNumberFormat="1" applyFont="1" applyFill="1" applyBorder="1" applyAlignment="1" applyProtection="1">
      <alignment horizontal="center" vertical="center" wrapText="1"/>
      <protection hidden="1"/>
    </xf>
    <xf numFmtId="171" fontId="12" fillId="33" borderId="14" xfId="66" applyNumberFormat="1" applyFont="1" applyFill="1" applyBorder="1" applyAlignment="1" applyProtection="1">
      <alignment horizontal="center" vertical="center" wrapText="1"/>
      <protection hidden="1"/>
    </xf>
    <xf numFmtId="164" fontId="12" fillId="33" borderId="14" xfId="66" applyNumberFormat="1" applyFont="1" applyFill="1" applyBorder="1" applyAlignment="1" applyProtection="1">
      <alignment horizontal="right" vertical="center"/>
      <protection hidden="1"/>
    </xf>
    <xf numFmtId="164" fontId="12" fillId="33" borderId="14" xfId="66" applyNumberFormat="1" applyFont="1" applyFill="1" applyBorder="1" applyAlignment="1" applyProtection="1">
      <alignment vertical="center"/>
      <protection hidden="1"/>
    </xf>
    <xf numFmtId="9" fontId="12" fillId="33" borderId="18" xfId="66" applyNumberFormat="1" applyFont="1" applyFill="1" applyBorder="1" applyAlignment="1" applyProtection="1">
      <alignment horizontal="right" vertical="center"/>
      <protection hidden="1"/>
    </xf>
    <xf numFmtId="0" fontId="12" fillId="33" borderId="0" xfId="66" applyFont="1" applyFill="1" applyProtection="1">
      <alignment/>
      <protection hidden="1"/>
    </xf>
    <xf numFmtId="164" fontId="12" fillId="33" borderId="0" xfId="66" applyNumberFormat="1" applyFont="1" applyFill="1" applyProtection="1">
      <alignment/>
      <protection hidden="1"/>
    </xf>
    <xf numFmtId="0" fontId="12" fillId="33" borderId="0" xfId="66" applyFont="1" applyFill="1">
      <alignment/>
      <protection/>
    </xf>
    <xf numFmtId="0" fontId="13" fillId="33" borderId="13" xfId="66" applyFont="1" applyFill="1" applyBorder="1" applyAlignment="1" applyProtection="1">
      <alignment horizontal="center" vertical="center"/>
      <protection hidden="1"/>
    </xf>
    <xf numFmtId="167" fontId="13" fillId="33" borderId="14" xfId="66" applyNumberFormat="1" applyFont="1" applyFill="1" applyBorder="1" applyAlignment="1" applyProtection="1">
      <alignment horizontal="center" vertical="center"/>
      <protection hidden="1"/>
    </xf>
    <xf numFmtId="167" fontId="13" fillId="33" borderId="14" xfId="66" applyNumberFormat="1" applyFont="1" applyFill="1" applyBorder="1" applyAlignment="1" applyProtection="1">
      <alignment horizontal="center" vertical="center" wrapText="1"/>
      <protection hidden="1"/>
    </xf>
    <xf numFmtId="171" fontId="13" fillId="33" borderId="14" xfId="66" applyNumberFormat="1" applyFont="1" applyFill="1" applyBorder="1" applyAlignment="1" applyProtection="1">
      <alignment horizontal="center" vertical="center" wrapText="1"/>
      <protection hidden="1"/>
    </xf>
    <xf numFmtId="172" fontId="13" fillId="33" borderId="14" xfId="66" applyNumberFormat="1" applyFont="1" applyFill="1" applyBorder="1" applyAlignment="1" applyProtection="1">
      <alignment horizontal="center" vertical="center" wrapText="1"/>
      <protection hidden="1"/>
    </xf>
    <xf numFmtId="164" fontId="13" fillId="33" borderId="14" xfId="66" applyNumberFormat="1" applyFont="1" applyFill="1" applyBorder="1" applyAlignment="1" applyProtection="1">
      <alignment horizontal="right" vertical="center"/>
      <protection hidden="1"/>
    </xf>
    <xf numFmtId="164" fontId="13" fillId="33" borderId="14" xfId="66" applyNumberFormat="1" applyFont="1" applyFill="1" applyBorder="1" applyAlignment="1" applyProtection="1">
      <alignment vertical="center"/>
      <protection hidden="1"/>
    </xf>
    <xf numFmtId="0" fontId="13" fillId="33" borderId="0" xfId="66" applyFont="1" applyFill="1" applyProtection="1">
      <alignment/>
      <protection hidden="1"/>
    </xf>
    <xf numFmtId="0" fontId="13" fillId="33" borderId="0" xfId="66" applyFont="1" applyFill="1">
      <alignment/>
      <protection/>
    </xf>
    <xf numFmtId="0" fontId="13" fillId="0" borderId="13" xfId="66" applyFont="1" applyBorder="1" applyAlignment="1" applyProtection="1">
      <alignment horizontal="center" vertical="center"/>
      <protection hidden="1"/>
    </xf>
    <xf numFmtId="167" fontId="13" fillId="0" borderId="14" xfId="66" applyNumberFormat="1" applyFont="1" applyFill="1" applyBorder="1" applyAlignment="1" applyProtection="1">
      <alignment horizontal="center" vertical="center"/>
      <protection hidden="1"/>
    </xf>
    <xf numFmtId="167" fontId="13" fillId="0" borderId="14" xfId="66" applyNumberFormat="1" applyFont="1" applyFill="1" applyBorder="1" applyAlignment="1" applyProtection="1">
      <alignment horizontal="center" vertical="center" wrapText="1"/>
      <protection hidden="1"/>
    </xf>
    <xf numFmtId="171" fontId="13" fillId="0" borderId="14" xfId="66" applyNumberFormat="1" applyFont="1" applyFill="1" applyBorder="1" applyAlignment="1" applyProtection="1">
      <alignment horizontal="center" vertical="center" wrapText="1"/>
      <protection hidden="1"/>
    </xf>
    <xf numFmtId="172" fontId="13" fillId="0" borderId="14" xfId="66" applyNumberFormat="1" applyFont="1" applyFill="1" applyBorder="1" applyAlignment="1" applyProtection="1">
      <alignment horizontal="center" vertical="center" wrapText="1"/>
      <protection hidden="1"/>
    </xf>
    <xf numFmtId="164" fontId="13" fillId="0" borderId="14" xfId="66" applyNumberFormat="1" applyFont="1" applyFill="1" applyBorder="1" applyAlignment="1" applyProtection="1">
      <alignment horizontal="right" vertical="center"/>
      <protection hidden="1"/>
    </xf>
    <xf numFmtId="164" fontId="13" fillId="0" borderId="14" xfId="66" applyNumberFormat="1" applyFont="1" applyFill="1" applyBorder="1" applyAlignment="1" applyProtection="1">
      <alignment vertical="center"/>
      <protection hidden="1"/>
    </xf>
    <xf numFmtId="9" fontId="13" fillId="0" borderId="18" xfId="66" applyNumberFormat="1" applyFont="1" applyBorder="1" applyAlignment="1" applyProtection="1">
      <alignment horizontal="right" vertical="center"/>
      <protection hidden="1"/>
    </xf>
    <xf numFmtId="0" fontId="13" fillId="0" borderId="0" xfId="66" applyFont="1" applyProtection="1">
      <alignment/>
      <protection hidden="1"/>
    </xf>
    <xf numFmtId="0" fontId="13" fillId="0" borderId="0" xfId="66" applyFont="1">
      <alignment/>
      <protection/>
    </xf>
    <xf numFmtId="164" fontId="12" fillId="0" borderId="0" xfId="66" applyNumberFormat="1" applyFont="1" applyProtection="1">
      <alignment/>
      <protection hidden="1"/>
    </xf>
    <xf numFmtId="0" fontId="12" fillId="0" borderId="15" xfId="66" applyFont="1" applyBorder="1" applyAlignment="1" applyProtection="1">
      <alignment horizontal="center" vertical="center"/>
      <protection hidden="1"/>
    </xf>
    <xf numFmtId="167" fontId="12" fillId="0" borderId="16" xfId="66" applyNumberFormat="1" applyFont="1" applyFill="1" applyBorder="1" applyAlignment="1" applyProtection="1">
      <alignment horizontal="center" vertical="center"/>
      <protection hidden="1"/>
    </xf>
    <xf numFmtId="167" fontId="12" fillId="0" borderId="16" xfId="66" applyNumberFormat="1" applyFont="1" applyFill="1" applyBorder="1" applyAlignment="1" applyProtection="1">
      <alignment horizontal="center" vertical="center" wrapText="1"/>
      <protection hidden="1"/>
    </xf>
    <xf numFmtId="171" fontId="12" fillId="0" borderId="16" xfId="66" applyNumberFormat="1" applyFont="1" applyFill="1" applyBorder="1" applyAlignment="1" applyProtection="1">
      <alignment horizontal="center" vertical="center" wrapText="1"/>
      <protection hidden="1"/>
    </xf>
    <xf numFmtId="172" fontId="12" fillId="0" borderId="16" xfId="66" applyNumberFormat="1" applyFont="1" applyFill="1" applyBorder="1" applyAlignment="1" applyProtection="1">
      <alignment horizontal="center" vertical="center" wrapText="1"/>
      <protection hidden="1"/>
    </xf>
    <xf numFmtId="164" fontId="12" fillId="0" borderId="16" xfId="66" applyNumberFormat="1" applyFont="1" applyFill="1" applyBorder="1" applyAlignment="1" applyProtection="1">
      <alignment horizontal="right" vertical="center"/>
      <protection hidden="1"/>
    </xf>
    <xf numFmtId="164" fontId="12" fillId="0" borderId="16" xfId="66" applyNumberFormat="1" applyFont="1" applyFill="1" applyBorder="1" applyAlignment="1" applyProtection="1">
      <alignment vertical="center"/>
      <protection hidden="1"/>
    </xf>
    <xf numFmtId="9" fontId="12" fillId="0" borderId="19" xfId="66" applyNumberFormat="1" applyFont="1" applyBorder="1" applyAlignment="1" applyProtection="1">
      <alignment horizontal="right" vertical="center"/>
      <protection hidden="1"/>
    </xf>
    <xf numFmtId="0" fontId="12" fillId="0" borderId="10" xfId="66" applyFont="1" applyBorder="1" applyAlignment="1" applyProtection="1">
      <alignment horizontal="center" vertical="center"/>
      <protection hidden="1"/>
    </xf>
    <xf numFmtId="164" fontId="13" fillId="0" borderId="10" xfId="66" applyNumberFormat="1" applyFont="1" applyFill="1" applyBorder="1" applyAlignment="1" applyProtection="1">
      <alignment horizontal="right" vertical="center"/>
      <protection hidden="1"/>
    </xf>
    <xf numFmtId="9" fontId="12" fillId="0" borderId="10" xfId="66" applyNumberFormat="1" applyFont="1" applyBorder="1" applyAlignment="1" applyProtection="1">
      <alignment horizontal="right" vertical="center"/>
      <protection hidden="1"/>
    </xf>
    <xf numFmtId="0" fontId="12" fillId="0" borderId="0" xfId="66" applyFont="1" applyAlignment="1">
      <alignment vertical="center"/>
      <protection/>
    </xf>
    <xf numFmtId="0" fontId="12" fillId="0" borderId="0" xfId="66" applyFont="1" applyAlignment="1">
      <alignment horizontal="right" vertical="center"/>
      <protection/>
    </xf>
    <xf numFmtId="0" fontId="2" fillId="0" borderId="0" xfId="53" applyFont="1" applyAlignment="1">
      <alignment/>
      <protection/>
    </xf>
    <xf numFmtId="0" fontId="12" fillId="0" borderId="0" xfId="53" applyFont="1" applyBorder="1" applyAlignment="1">
      <alignment horizontal="right"/>
      <protection/>
    </xf>
    <xf numFmtId="0" fontId="12" fillId="0" borderId="0" xfId="55" applyFont="1" applyFill="1" applyAlignment="1">
      <alignment vertical="center"/>
      <protection/>
    </xf>
    <xf numFmtId="0" fontId="3" fillId="0" borderId="0" xfId="53" applyFont="1" applyBorder="1" applyAlignment="1">
      <alignment horizontal="right"/>
      <protection/>
    </xf>
    <xf numFmtId="0" fontId="4" fillId="0" borderId="25" xfId="53" applyFont="1" applyBorder="1" applyAlignment="1">
      <alignment horizontal="right"/>
      <protection/>
    </xf>
    <xf numFmtId="49" fontId="7" fillId="0" borderId="10" xfId="53" applyNumberFormat="1" applyFont="1" applyBorder="1" applyAlignment="1">
      <alignment horizontal="right" vertical="center"/>
      <protection/>
    </xf>
    <xf numFmtId="49" fontId="7" fillId="0" borderId="0" xfId="53" applyNumberFormat="1" applyFont="1" applyAlignment="1">
      <alignment horizontal="right"/>
      <protection/>
    </xf>
    <xf numFmtId="4" fontId="12" fillId="0" borderId="0" xfId="76" applyNumberFormat="1" applyFont="1" applyAlignment="1">
      <alignment horizontal="right" wrapText="1"/>
      <protection/>
    </xf>
    <xf numFmtId="49" fontId="5" fillId="0" borderId="0" xfId="53" applyNumberFormat="1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2" fillId="0" borderId="0" xfId="79" applyFont="1">
      <alignment/>
      <protection/>
    </xf>
    <xf numFmtId="0" fontId="12" fillId="0" borderId="0" xfId="79" applyFont="1">
      <alignment/>
      <protection/>
    </xf>
    <xf numFmtId="0" fontId="12" fillId="0" borderId="25" xfId="79" applyFont="1" applyBorder="1" applyAlignment="1">
      <alignment horizontal="right"/>
      <protection/>
    </xf>
    <xf numFmtId="0" fontId="21" fillId="0" borderId="0" xfId="80" applyFont="1">
      <alignment/>
      <protection/>
    </xf>
    <xf numFmtId="0" fontId="22" fillId="0" borderId="0" xfId="80" applyFont="1">
      <alignment/>
      <protection/>
    </xf>
    <xf numFmtId="0" fontId="13" fillId="0" borderId="0" xfId="80" applyFont="1" applyFill="1" applyAlignment="1">
      <alignment horizontal="center"/>
      <protection/>
    </xf>
    <xf numFmtId="0" fontId="12" fillId="0" borderId="0" xfId="80" applyFont="1" applyFill="1">
      <alignment/>
      <protection/>
    </xf>
    <xf numFmtId="0" fontId="12" fillId="0" borderId="0" xfId="80" applyFont="1" applyAlignment="1">
      <alignment horizontal="right"/>
      <protection/>
    </xf>
    <xf numFmtId="0" fontId="13" fillId="0" borderId="0" xfId="80" applyFont="1">
      <alignment/>
      <protection/>
    </xf>
    <xf numFmtId="164" fontId="12" fillId="0" borderId="10" xfId="80" applyNumberFormat="1" applyFont="1" applyBorder="1" applyAlignment="1">
      <alignment horizontal="right"/>
      <protection/>
    </xf>
    <xf numFmtId="0" fontId="12" fillId="0" borderId="0" xfId="80" applyFont="1" applyFill="1" applyAlignment="1">
      <alignment wrapText="1"/>
      <protection/>
    </xf>
    <xf numFmtId="164" fontId="12" fillId="0" borderId="0" xfId="80" applyNumberFormat="1" applyFont="1" applyFill="1">
      <alignment/>
      <protection/>
    </xf>
    <xf numFmtId="0" fontId="12" fillId="33" borderId="0" xfId="80" applyFont="1" applyFill="1">
      <alignment/>
      <protection/>
    </xf>
    <xf numFmtId="0" fontId="12" fillId="0" borderId="10" xfId="80" applyFont="1" applyBorder="1" applyAlignment="1">
      <alignment horizontal="center" wrapText="1"/>
      <protection/>
    </xf>
    <xf numFmtId="0" fontId="12" fillId="0" borderId="10" xfId="80" applyFont="1" applyFill="1" applyBorder="1" applyAlignment="1">
      <alignment wrapText="1"/>
      <protection/>
    </xf>
    <xf numFmtId="165" fontId="12" fillId="0" borderId="10" xfId="80" applyNumberFormat="1" applyFont="1" applyFill="1" applyBorder="1" applyAlignment="1">
      <alignment wrapText="1"/>
      <protection/>
    </xf>
    <xf numFmtId="0" fontId="12" fillId="33" borderId="0" xfId="80" applyFont="1" applyFill="1" applyAlignment="1">
      <alignment wrapText="1"/>
      <protection/>
    </xf>
    <xf numFmtId="164" fontId="12" fillId="33" borderId="0" xfId="80" applyNumberFormat="1" applyFont="1" applyFill="1">
      <alignment/>
      <protection/>
    </xf>
    <xf numFmtId="171" fontId="4" fillId="0" borderId="14" xfId="55" applyNumberFormat="1" applyFont="1" applyFill="1" applyBorder="1" applyAlignment="1" applyProtection="1">
      <alignment horizontal="center" wrapText="1"/>
      <protection hidden="1"/>
    </xf>
    <xf numFmtId="1" fontId="4" fillId="0" borderId="14" xfId="55" applyNumberFormat="1" applyFont="1" applyFill="1" applyBorder="1" applyAlignment="1" applyProtection="1">
      <alignment horizontal="center" wrapText="1"/>
      <protection hidden="1"/>
    </xf>
    <xf numFmtId="169" fontId="4" fillId="0" borderId="14" xfId="55" applyNumberFormat="1" applyFont="1" applyFill="1" applyBorder="1" applyAlignment="1" applyProtection="1">
      <alignment horizontal="center" wrapText="1"/>
      <protection hidden="1"/>
    </xf>
    <xf numFmtId="170" fontId="4" fillId="0" borderId="14" xfId="55" applyNumberFormat="1" applyFont="1" applyFill="1" applyBorder="1" applyAlignment="1" applyProtection="1">
      <alignment horizontal="center" wrapText="1"/>
      <protection hidden="1"/>
    </xf>
    <xf numFmtId="171" fontId="3" fillId="0" borderId="14" xfId="55" applyNumberFormat="1" applyFont="1" applyFill="1" applyBorder="1" applyAlignment="1" applyProtection="1">
      <alignment horizontal="center" wrapText="1"/>
      <protection hidden="1"/>
    </xf>
    <xf numFmtId="1" fontId="3" fillId="0" borderId="14" xfId="55" applyNumberFormat="1" applyFont="1" applyFill="1" applyBorder="1" applyAlignment="1" applyProtection="1">
      <alignment horizontal="center" wrapText="1"/>
      <protection hidden="1"/>
    </xf>
    <xf numFmtId="169" fontId="3" fillId="0" borderId="14" xfId="55" applyNumberFormat="1" applyFont="1" applyFill="1" applyBorder="1" applyAlignment="1" applyProtection="1">
      <alignment horizontal="center" wrapText="1"/>
      <protection hidden="1"/>
    </xf>
    <xf numFmtId="170" fontId="3" fillId="0" borderId="14" xfId="55" applyNumberFormat="1" applyFont="1" applyFill="1" applyBorder="1" applyAlignment="1" applyProtection="1">
      <alignment horizontal="center" wrapText="1"/>
      <protection hidden="1"/>
    </xf>
    <xf numFmtId="164" fontId="3" fillId="0" borderId="14" xfId="55" applyNumberFormat="1" applyFont="1" applyFill="1" applyBorder="1" applyAlignment="1" applyProtection="1">
      <alignment horizontal="right" wrapText="1"/>
      <protection hidden="1"/>
    </xf>
    <xf numFmtId="49" fontId="3" fillId="0" borderId="14" xfId="55" applyNumberFormat="1" applyFont="1" applyFill="1" applyBorder="1" applyAlignment="1" applyProtection="1">
      <alignment horizontal="center" wrapText="1"/>
      <protection hidden="1"/>
    </xf>
    <xf numFmtId="164" fontId="3" fillId="0" borderId="14" xfId="55" applyNumberFormat="1" applyFont="1" applyFill="1" applyBorder="1">
      <alignment/>
      <protection/>
    </xf>
    <xf numFmtId="49" fontId="4" fillId="0" borderId="14" xfId="55" applyNumberFormat="1" applyFont="1" applyFill="1" applyBorder="1" applyAlignment="1" applyProtection="1">
      <alignment horizontal="center" wrapText="1"/>
      <protection hidden="1"/>
    </xf>
    <xf numFmtId="164" fontId="4" fillId="0" borderId="14" xfId="55" applyNumberFormat="1" applyFont="1" applyFill="1" applyBorder="1" applyAlignment="1" applyProtection="1">
      <alignment horizontal="right" wrapText="1"/>
      <protection hidden="1"/>
    </xf>
    <xf numFmtId="164" fontId="23" fillId="0" borderId="14" xfId="55" applyNumberFormat="1" applyFont="1" applyFill="1" applyBorder="1" applyAlignment="1" applyProtection="1">
      <alignment horizontal="right" wrapText="1"/>
      <protection hidden="1"/>
    </xf>
    <xf numFmtId="171" fontId="3" fillId="0" borderId="26" xfId="55" applyNumberFormat="1" applyFont="1" applyFill="1" applyBorder="1" applyAlignment="1" applyProtection="1">
      <alignment horizontal="center" wrapText="1"/>
      <protection hidden="1"/>
    </xf>
    <xf numFmtId="1" fontId="3" fillId="0" borderId="26" xfId="55" applyNumberFormat="1" applyFont="1" applyFill="1" applyBorder="1" applyAlignment="1" applyProtection="1">
      <alignment horizontal="center" wrapText="1"/>
      <protection hidden="1"/>
    </xf>
    <xf numFmtId="169" fontId="3" fillId="0" borderId="26" xfId="55" applyNumberFormat="1" applyFont="1" applyFill="1" applyBorder="1" applyAlignment="1" applyProtection="1">
      <alignment horizontal="center" wrapText="1"/>
      <protection hidden="1"/>
    </xf>
    <xf numFmtId="170" fontId="3" fillId="0" borderId="26" xfId="55" applyNumberFormat="1" applyFont="1" applyFill="1" applyBorder="1" applyAlignment="1" applyProtection="1">
      <alignment horizontal="center" wrapText="1"/>
      <protection hidden="1"/>
    </xf>
    <xf numFmtId="49" fontId="3" fillId="0" borderId="26" xfId="55" applyNumberFormat="1" applyFont="1" applyFill="1" applyBorder="1" applyAlignment="1" applyProtection="1">
      <alignment horizontal="center" wrapText="1"/>
      <protection hidden="1"/>
    </xf>
    <xf numFmtId="164" fontId="3" fillId="0" borderId="26" xfId="55" applyNumberFormat="1" applyFont="1" applyFill="1" applyBorder="1" applyAlignment="1" applyProtection="1">
      <alignment horizontal="right" wrapText="1"/>
      <protection hidden="1"/>
    </xf>
    <xf numFmtId="171" fontId="4" fillId="0" borderId="26" xfId="55" applyNumberFormat="1" applyFont="1" applyFill="1" applyBorder="1" applyAlignment="1" applyProtection="1">
      <alignment horizontal="center" wrapText="1"/>
      <protection hidden="1"/>
    </xf>
    <xf numFmtId="1" fontId="4" fillId="0" borderId="26" xfId="55" applyNumberFormat="1" applyFont="1" applyFill="1" applyBorder="1" applyAlignment="1" applyProtection="1">
      <alignment horizontal="center" wrapText="1"/>
      <protection hidden="1"/>
    </xf>
    <xf numFmtId="169" fontId="4" fillId="0" borderId="26" xfId="55" applyNumberFormat="1" applyFont="1" applyFill="1" applyBorder="1" applyAlignment="1" applyProtection="1">
      <alignment horizontal="center" wrapText="1"/>
      <protection hidden="1"/>
    </xf>
    <xf numFmtId="170" fontId="4" fillId="0" borderId="26" xfId="55" applyNumberFormat="1" applyFont="1" applyFill="1" applyBorder="1" applyAlignment="1" applyProtection="1">
      <alignment horizontal="center" wrapText="1"/>
      <protection hidden="1"/>
    </xf>
    <xf numFmtId="49" fontId="4" fillId="0" borderId="10" xfId="55" applyNumberFormat="1" applyFont="1" applyFill="1" applyBorder="1" applyAlignment="1" applyProtection="1">
      <alignment horizontal="center"/>
      <protection hidden="1"/>
    </xf>
    <xf numFmtId="0" fontId="4" fillId="0" borderId="27" xfId="55" applyNumberFormat="1" applyFont="1" applyFill="1" applyBorder="1" applyAlignment="1" applyProtection="1">
      <alignment horizontal="left" vertical="center" wrapText="1"/>
      <protection hidden="1"/>
    </xf>
    <xf numFmtId="0" fontId="3" fillId="0" borderId="27" xfId="55" applyNumberFormat="1" applyFont="1" applyFill="1" applyBorder="1" applyAlignment="1" applyProtection="1">
      <alignment horizontal="justify" vertical="center" wrapText="1"/>
      <protection hidden="1"/>
    </xf>
    <xf numFmtId="0" fontId="3" fillId="0" borderId="27" xfId="55" applyNumberFormat="1" applyFont="1" applyFill="1" applyBorder="1" applyAlignment="1" applyProtection="1">
      <alignment horizontal="left" vertical="center" wrapText="1"/>
      <protection hidden="1"/>
    </xf>
    <xf numFmtId="0" fontId="4" fillId="0" borderId="27" xfId="55" applyNumberFormat="1" applyFont="1" applyFill="1" applyBorder="1" applyAlignment="1" applyProtection="1">
      <alignment horizontal="justify" vertical="center" wrapText="1"/>
      <protection hidden="1"/>
    </xf>
    <xf numFmtId="0" fontId="4" fillId="0" borderId="28" xfId="55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4" fillId="0" borderId="29" xfId="55" applyNumberFormat="1" applyFont="1" applyFill="1" applyBorder="1" applyAlignment="1" applyProtection="1">
      <alignment horizontal="left" vertical="center" wrapText="1"/>
      <protection hidden="1"/>
    </xf>
    <xf numFmtId="171" fontId="4" fillId="0" borderId="30" xfId="55" applyNumberFormat="1" applyFont="1" applyFill="1" applyBorder="1" applyAlignment="1" applyProtection="1">
      <alignment horizontal="center" wrapText="1"/>
      <protection hidden="1"/>
    </xf>
    <xf numFmtId="1" fontId="4" fillId="0" borderId="30" xfId="55" applyNumberFormat="1" applyFont="1" applyFill="1" applyBorder="1" applyAlignment="1" applyProtection="1">
      <alignment horizontal="center" wrapText="1"/>
      <protection hidden="1"/>
    </xf>
    <xf numFmtId="169" fontId="4" fillId="0" borderId="30" xfId="55" applyNumberFormat="1" applyFont="1" applyFill="1" applyBorder="1" applyAlignment="1" applyProtection="1">
      <alignment horizontal="center" wrapText="1"/>
      <protection hidden="1"/>
    </xf>
    <xf numFmtId="170" fontId="4" fillId="0" borderId="30" xfId="55" applyNumberFormat="1" applyFont="1" applyFill="1" applyBorder="1" applyAlignment="1" applyProtection="1">
      <alignment horizontal="center" wrapText="1"/>
      <protection hidden="1"/>
    </xf>
    <xf numFmtId="164" fontId="12" fillId="0" borderId="19" xfId="80" applyNumberFormat="1" applyFont="1" applyBorder="1">
      <alignment/>
      <protection/>
    </xf>
    <xf numFmtId="49" fontId="12" fillId="0" borderId="18" xfId="65" applyNumberFormat="1" applyFont="1" applyBorder="1" applyAlignment="1">
      <alignment horizontal="right"/>
      <protection/>
    </xf>
    <xf numFmtId="49" fontId="12" fillId="33" borderId="14" xfId="65" applyNumberFormat="1" applyFont="1" applyFill="1" applyBorder="1" applyAlignment="1" applyProtection="1">
      <alignment horizontal="right"/>
      <protection hidden="1"/>
    </xf>
    <xf numFmtId="0" fontId="7" fillId="33" borderId="12" xfId="53" applyFont="1" applyFill="1" applyBorder="1" applyAlignment="1">
      <alignment horizontal="center" vertical="center" wrapText="1"/>
      <protection/>
    </xf>
    <xf numFmtId="164" fontId="6" fillId="33" borderId="12" xfId="53" applyNumberFormat="1" applyFont="1" applyFill="1" applyBorder="1" applyAlignment="1">
      <alignment horizontal="center" vertical="center"/>
      <protection/>
    </xf>
    <xf numFmtId="164" fontId="6" fillId="33" borderId="12" xfId="92" applyNumberFormat="1" applyFont="1" applyFill="1" applyBorder="1" applyAlignment="1">
      <alignment horizontal="center" vertical="center"/>
    </xf>
    <xf numFmtId="0" fontId="7" fillId="0" borderId="14" xfId="53" applyFont="1" applyBorder="1" applyAlignment="1">
      <alignment horizontal="center" vertical="center" wrapText="1"/>
      <protection/>
    </xf>
    <xf numFmtId="164" fontId="7" fillId="0" borderId="14" xfId="53" applyNumberFormat="1" applyFont="1" applyBorder="1" applyAlignment="1">
      <alignment horizontal="center" vertical="center"/>
      <protection/>
    </xf>
    <xf numFmtId="164" fontId="6" fillId="0" borderId="14" xfId="92" applyNumberFormat="1" applyFont="1" applyBorder="1" applyAlignment="1">
      <alignment horizontal="center" vertical="center"/>
    </xf>
    <xf numFmtId="164" fontId="7" fillId="0" borderId="14" xfId="92" applyNumberFormat="1" applyFont="1" applyBorder="1" applyAlignment="1">
      <alignment horizontal="center" vertical="center"/>
    </xf>
    <xf numFmtId="164" fontId="6" fillId="33" borderId="14" xfId="92" applyNumberFormat="1" applyFont="1" applyFill="1" applyBorder="1" applyAlignment="1">
      <alignment horizontal="center" vertical="center"/>
    </xf>
    <xf numFmtId="0" fontId="7" fillId="33" borderId="14" xfId="53" applyFont="1" applyFill="1" applyBorder="1" applyAlignment="1">
      <alignment horizontal="center" vertical="center" wrapText="1"/>
      <protection/>
    </xf>
    <xf numFmtId="164" fontId="6" fillId="33" borderId="14" xfId="92" applyNumberFormat="1" applyFont="1" applyFill="1" applyBorder="1" applyAlignment="1">
      <alignment horizontal="center" vertical="center" wrapText="1"/>
    </xf>
    <xf numFmtId="164" fontId="7" fillId="33" borderId="14" xfId="92" applyNumberFormat="1" applyFont="1" applyFill="1" applyBorder="1" applyAlignment="1">
      <alignment horizontal="center" vertical="center" wrapText="1"/>
    </xf>
    <xf numFmtId="164" fontId="7" fillId="0" borderId="14" xfId="92" applyNumberFormat="1" applyFont="1" applyFill="1" applyBorder="1" applyAlignment="1">
      <alignment horizontal="center" vertical="center"/>
    </xf>
    <xf numFmtId="164" fontId="7" fillId="0" borderId="14" xfId="92" applyNumberFormat="1" applyFont="1" applyBorder="1" applyAlignment="1">
      <alignment horizontal="center" vertical="center" wrapText="1"/>
    </xf>
    <xf numFmtId="164" fontId="6" fillId="0" borderId="14" xfId="92" applyNumberFormat="1" applyFont="1" applyBorder="1" applyAlignment="1">
      <alignment horizontal="center" vertical="center" wrapText="1"/>
    </xf>
    <xf numFmtId="0" fontId="8" fillId="33" borderId="14" xfId="53" applyFont="1" applyFill="1" applyBorder="1" applyAlignment="1">
      <alignment horizontal="center" vertical="center" wrapText="1"/>
      <protection/>
    </xf>
    <xf numFmtId="164" fontId="6" fillId="33" borderId="14" xfId="53" applyNumberFormat="1" applyFont="1" applyFill="1" applyBorder="1" applyAlignment="1">
      <alignment horizontal="center" vertical="center"/>
      <protection/>
    </xf>
    <xf numFmtId="164" fontId="6" fillId="0" borderId="14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vertical="center" wrapText="1"/>
      <protection/>
    </xf>
    <xf numFmtId="164" fontId="7" fillId="0" borderId="16" xfId="53" applyNumberFormat="1" applyFont="1" applyBorder="1" applyAlignment="1">
      <alignment horizontal="center" vertical="center"/>
      <protection/>
    </xf>
    <xf numFmtId="164" fontId="7" fillId="0" borderId="16" xfId="92" applyNumberFormat="1" applyFont="1" applyBorder="1" applyAlignment="1">
      <alignment horizontal="center" vertical="center"/>
    </xf>
    <xf numFmtId="164" fontId="6" fillId="33" borderId="16" xfId="92" applyNumberFormat="1" applyFont="1" applyFill="1" applyBorder="1" applyAlignment="1">
      <alignment horizontal="center" vertical="center"/>
    </xf>
    <xf numFmtId="164" fontId="7" fillId="0" borderId="16" xfId="92" applyNumberFormat="1" applyFont="1" applyFill="1" applyBorder="1" applyAlignment="1">
      <alignment horizontal="center" vertical="center"/>
    </xf>
    <xf numFmtId="164" fontId="6" fillId="0" borderId="16" xfId="92" applyNumberFormat="1" applyFont="1" applyBorder="1" applyAlignment="1">
      <alignment horizontal="center" vertical="center"/>
    </xf>
    <xf numFmtId="0" fontId="12" fillId="0" borderId="0" xfId="78" applyFont="1" applyFill="1" applyBorder="1" applyAlignment="1">
      <alignment vertical="center"/>
      <protection/>
    </xf>
    <xf numFmtId="0" fontId="12" fillId="0" borderId="0" xfId="78" applyFont="1" applyFill="1" applyBorder="1" applyAlignment="1">
      <alignment horizontal="right" vertical="center" wrapText="1"/>
      <protection/>
    </xf>
    <xf numFmtId="0" fontId="12" fillId="0" borderId="0" xfId="78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horizontal="center" vertical="center"/>
      <protection/>
    </xf>
    <xf numFmtId="164" fontId="4" fillId="0" borderId="30" xfId="55" applyNumberFormat="1" applyFont="1" applyFill="1" applyBorder="1" applyAlignment="1">
      <alignment horizontal="right"/>
      <protection/>
    </xf>
    <xf numFmtId="9" fontId="4" fillId="0" borderId="31" xfId="55" applyNumberFormat="1" applyFont="1" applyFill="1" applyBorder="1" applyAlignment="1">
      <alignment horizontal="right"/>
      <protection/>
    </xf>
    <xf numFmtId="164" fontId="13" fillId="0" borderId="0" xfId="55" applyNumberFormat="1" applyFont="1" applyFill="1" applyBorder="1" applyAlignment="1">
      <alignment horizontal="right"/>
      <protection/>
    </xf>
    <xf numFmtId="0" fontId="12" fillId="0" borderId="0" xfId="78" applyFont="1" applyFill="1">
      <alignment/>
      <protection/>
    </xf>
    <xf numFmtId="164" fontId="4" fillId="0" borderId="14" xfId="55" applyNumberFormat="1" applyFont="1" applyFill="1" applyBorder="1">
      <alignment/>
      <protection/>
    </xf>
    <xf numFmtId="9" fontId="4" fillId="0" borderId="18" xfId="55" applyNumberFormat="1" applyFont="1" applyFill="1" applyBorder="1" applyAlignment="1">
      <alignment horizontal="right"/>
      <protection/>
    </xf>
    <xf numFmtId="164" fontId="13" fillId="0" borderId="0" xfId="55" applyNumberFormat="1" applyFont="1" applyFill="1" applyBorder="1">
      <alignment/>
      <protection/>
    </xf>
    <xf numFmtId="9" fontId="3" fillId="0" borderId="18" xfId="55" applyNumberFormat="1" applyFont="1" applyFill="1" applyBorder="1" applyAlignment="1">
      <alignment horizontal="right"/>
      <protection/>
    </xf>
    <xf numFmtId="11" fontId="3" fillId="0" borderId="27" xfId="77" applyNumberFormat="1" applyFont="1" applyFill="1" applyBorder="1" applyAlignment="1">
      <alignment horizontal="justify" vertical="center" wrapText="1"/>
      <protection/>
    </xf>
    <xf numFmtId="0" fontId="3" fillId="0" borderId="27" xfId="77" applyNumberFormat="1" applyFont="1" applyFill="1" applyBorder="1" applyAlignment="1" applyProtection="1">
      <alignment horizontal="justify" vertical="center" wrapText="1"/>
      <protection hidden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7" xfId="78" applyFont="1" applyFill="1" applyBorder="1" applyAlignment="1">
      <alignment horizontal="justify" vertical="center" wrapText="1"/>
      <protection/>
    </xf>
    <xf numFmtId="0" fontId="3" fillId="0" borderId="28" xfId="55" applyNumberFormat="1" applyFont="1" applyFill="1" applyBorder="1" applyAlignment="1" applyProtection="1">
      <alignment horizontal="justify" vertical="center" wrapText="1"/>
      <protection hidden="1"/>
    </xf>
    <xf numFmtId="164" fontId="4" fillId="0" borderId="26" xfId="55" applyNumberFormat="1" applyFont="1" applyFill="1" applyBorder="1">
      <alignment/>
      <protection/>
    </xf>
    <xf numFmtId="9" fontId="4" fillId="0" borderId="32" xfId="55" applyNumberFormat="1" applyFont="1" applyFill="1" applyBorder="1" applyAlignment="1">
      <alignment horizontal="right"/>
      <protection/>
    </xf>
    <xf numFmtId="164" fontId="4" fillId="0" borderId="10" xfId="55" applyNumberFormat="1" applyFont="1" applyFill="1" applyBorder="1">
      <alignment/>
      <protection/>
    </xf>
    <xf numFmtId="9" fontId="4" fillId="0" borderId="10" xfId="55" applyNumberFormat="1" applyFont="1" applyFill="1" applyBorder="1" applyAlignment="1">
      <alignment horizontal="right"/>
      <protection/>
    </xf>
    <xf numFmtId="49" fontId="12" fillId="0" borderId="14" xfId="76" applyNumberFormat="1" applyFont="1" applyFill="1" applyBorder="1" applyAlignment="1" applyProtection="1">
      <alignment horizontal="right"/>
      <protection hidden="1"/>
    </xf>
    <xf numFmtId="0" fontId="13" fillId="0" borderId="11" xfId="79" applyFont="1" applyBorder="1" applyAlignment="1">
      <alignment vertical="center" wrapText="1"/>
      <protection/>
    </xf>
    <xf numFmtId="164" fontId="13" fillId="0" borderId="12" xfId="79" applyNumberFormat="1" applyFont="1" applyBorder="1" applyAlignment="1">
      <alignment vertical="center"/>
      <protection/>
    </xf>
    <xf numFmtId="164" fontId="13" fillId="0" borderId="17" xfId="79" applyNumberFormat="1" applyFont="1" applyBorder="1" applyAlignment="1">
      <alignment vertical="center"/>
      <protection/>
    </xf>
    <xf numFmtId="0" fontId="13" fillId="0" borderId="13" xfId="79" applyFont="1" applyBorder="1" applyAlignment="1">
      <alignment horizontal="left" vertical="center" wrapText="1"/>
      <protection/>
    </xf>
    <xf numFmtId="164" fontId="13" fillId="0" borderId="14" xfId="79" applyNumberFormat="1" applyFont="1" applyBorder="1" applyAlignment="1">
      <alignment horizontal="right" vertical="center" wrapText="1"/>
      <protection/>
    </xf>
    <xf numFmtId="164" fontId="13" fillId="0" borderId="18" xfId="79" applyNumberFormat="1" applyFont="1" applyBorder="1" applyAlignment="1">
      <alignment horizontal="right" vertical="center" wrapText="1"/>
      <protection/>
    </xf>
    <xf numFmtId="0" fontId="12" fillId="0" borderId="13" xfId="79" applyFont="1" applyBorder="1" applyAlignment="1">
      <alignment horizontal="left"/>
      <protection/>
    </xf>
    <xf numFmtId="164" fontId="12" fillId="0" borderId="14" xfId="79" applyNumberFormat="1" applyFont="1" applyBorder="1">
      <alignment/>
      <protection/>
    </xf>
    <xf numFmtId="164" fontId="12" fillId="0" borderId="14" xfId="79" applyNumberFormat="1" applyFont="1" applyBorder="1">
      <alignment/>
      <protection/>
    </xf>
    <xf numFmtId="164" fontId="12" fillId="0" borderId="18" xfId="79" applyNumberFormat="1" applyFont="1" applyBorder="1">
      <alignment/>
      <protection/>
    </xf>
    <xf numFmtId="0" fontId="12" fillId="0" borderId="15" xfId="79" applyFont="1" applyBorder="1" applyAlignment="1">
      <alignment horizontal="left"/>
      <protection/>
    </xf>
    <xf numFmtId="164" fontId="12" fillId="0" borderId="16" xfId="79" applyNumberFormat="1" applyFont="1" applyBorder="1">
      <alignment/>
      <protection/>
    </xf>
    <xf numFmtId="164" fontId="12" fillId="0" borderId="16" xfId="79" applyNumberFormat="1" applyFont="1" applyBorder="1">
      <alignment/>
      <protection/>
    </xf>
    <xf numFmtId="164" fontId="12" fillId="0" borderId="19" xfId="79" applyNumberFormat="1" applyFont="1" applyBorder="1">
      <alignment/>
      <protection/>
    </xf>
    <xf numFmtId="164" fontId="13" fillId="0" borderId="12" xfId="80" applyNumberFormat="1" applyFont="1" applyBorder="1" applyAlignment="1">
      <alignment horizontal="right" wrapText="1"/>
      <protection/>
    </xf>
    <xf numFmtId="164" fontId="13" fillId="0" borderId="17" xfId="80" applyNumberFormat="1" applyFont="1" applyBorder="1" applyAlignment="1">
      <alignment horizontal="right" wrapText="1"/>
      <protection/>
    </xf>
    <xf numFmtId="164" fontId="12" fillId="0" borderId="14" xfId="80" applyNumberFormat="1" applyFont="1" applyBorder="1" applyAlignment="1">
      <alignment horizontal="right" wrapText="1"/>
      <protection/>
    </xf>
    <xf numFmtId="4" fontId="12" fillId="0" borderId="14" xfId="80" applyNumberFormat="1" applyFont="1" applyBorder="1" applyAlignment="1">
      <alignment horizontal="center"/>
      <protection/>
    </xf>
    <xf numFmtId="164" fontId="12" fillId="0" borderId="18" xfId="80" applyNumberFormat="1" applyFont="1" applyBorder="1" applyAlignment="1">
      <alignment horizontal="right"/>
      <protection/>
    </xf>
    <xf numFmtId="0" fontId="12" fillId="0" borderId="13" xfId="80" applyFont="1" applyBorder="1" applyAlignment="1">
      <alignment horizontal="left" wrapText="1"/>
      <protection/>
    </xf>
    <xf numFmtId="0" fontId="12" fillId="0" borderId="14" xfId="79" applyFont="1" applyBorder="1" applyAlignment="1">
      <alignment horizontal="center" wrapText="1"/>
      <protection/>
    </xf>
    <xf numFmtId="164" fontId="12" fillId="0" borderId="14" xfId="80" applyNumberFormat="1" applyFont="1" applyBorder="1" applyAlignment="1">
      <alignment horizontal="right"/>
      <protection/>
    </xf>
    <xf numFmtId="0" fontId="12" fillId="0" borderId="13" xfId="79" applyFont="1" applyBorder="1" applyAlignment="1">
      <alignment horizontal="left" wrapText="1"/>
      <protection/>
    </xf>
    <xf numFmtId="164" fontId="12" fillId="0" borderId="14" xfId="80" applyNumberFormat="1" applyFont="1" applyFill="1" applyBorder="1" applyAlignment="1">
      <alignment horizontal="right" wrapText="1"/>
      <protection/>
    </xf>
    <xf numFmtId="164" fontId="12" fillId="0" borderId="14" xfId="80" applyNumberFormat="1" applyFont="1" applyFill="1" applyBorder="1" applyAlignment="1">
      <alignment horizontal="right"/>
      <protection/>
    </xf>
    <xf numFmtId="164" fontId="12" fillId="0" borderId="14" xfId="79" applyNumberFormat="1" applyFont="1" applyFill="1" applyBorder="1" applyAlignment="1">
      <alignment horizontal="right"/>
      <protection/>
    </xf>
    <xf numFmtId="0" fontId="12" fillId="0" borderId="15" xfId="80" applyFont="1" applyBorder="1" applyAlignment="1">
      <alignment horizontal="left" wrapText="1"/>
      <protection/>
    </xf>
    <xf numFmtId="0" fontId="12" fillId="0" borderId="16" xfId="80" applyFont="1" applyFill="1" applyBorder="1" applyAlignment="1">
      <alignment horizontal="center"/>
      <protection/>
    </xf>
    <xf numFmtId="164" fontId="12" fillId="0" borderId="16" xfId="80" applyNumberFormat="1" applyFont="1" applyFill="1" applyBorder="1" applyAlignment="1">
      <alignment horizontal="right"/>
      <protection/>
    </xf>
    <xf numFmtId="164" fontId="12" fillId="0" borderId="19" xfId="80" applyNumberFormat="1" applyFont="1" applyBorder="1" applyAlignment="1">
      <alignment horizontal="right"/>
      <protection/>
    </xf>
    <xf numFmtId="0" fontId="12" fillId="0" borderId="10" xfId="65" applyFont="1" applyBorder="1">
      <alignment/>
      <protection/>
    </xf>
    <xf numFmtId="164" fontId="13" fillId="0" borderId="10" xfId="65" applyNumberFormat="1" applyFont="1" applyFill="1" applyBorder="1" applyAlignment="1" applyProtection="1">
      <alignment horizontal="center" vertical="center" wrapText="1"/>
      <protection hidden="1"/>
    </xf>
    <xf numFmtId="49" fontId="6" fillId="33" borderId="33" xfId="53" applyNumberFormat="1" applyFont="1" applyFill="1" applyBorder="1" applyAlignment="1">
      <alignment horizontal="center" vertical="center"/>
      <protection/>
    </xf>
    <xf numFmtId="49" fontId="7" fillId="0" borderId="34" xfId="53" applyNumberFormat="1" applyFont="1" applyBorder="1" applyAlignment="1">
      <alignment horizontal="center" vertical="center"/>
      <protection/>
    </xf>
    <xf numFmtId="0" fontId="6" fillId="33" borderId="34" xfId="53" applyFont="1" applyFill="1" applyBorder="1" applyAlignment="1">
      <alignment horizontal="center" vertical="center" wrapText="1"/>
      <protection/>
    </xf>
    <xf numFmtId="49" fontId="7" fillId="33" borderId="34" xfId="53" applyNumberFormat="1" applyFont="1" applyFill="1" applyBorder="1" applyAlignment="1">
      <alignment horizontal="center" vertical="center"/>
      <protection/>
    </xf>
    <xf numFmtId="49" fontId="8" fillId="0" borderId="34" xfId="53" applyNumberFormat="1" applyFont="1" applyBorder="1" applyAlignment="1">
      <alignment horizontal="center" vertical="center"/>
      <protection/>
    </xf>
    <xf numFmtId="49" fontId="10" fillId="33" borderId="34" xfId="53" applyNumberFormat="1" applyFont="1" applyFill="1" applyBorder="1" applyAlignment="1">
      <alignment horizontal="center" vertical="center"/>
      <protection/>
    </xf>
    <xf numFmtId="49" fontId="7" fillId="0" borderId="35" xfId="53" applyNumberFormat="1" applyFont="1" applyBorder="1" applyAlignment="1">
      <alignment horizontal="center" vertical="center"/>
      <protection/>
    </xf>
    <xf numFmtId="0" fontId="6" fillId="0" borderId="36" xfId="53" applyFont="1" applyBorder="1" applyAlignment="1">
      <alignment vertical="center" wrapText="1"/>
      <protection/>
    </xf>
    <xf numFmtId="0" fontId="6" fillId="0" borderId="36" xfId="53" applyFont="1" applyBorder="1" applyAlignment="1">
      <alignment horizontal="left" vertical="center" wrapText="1"/>
      <protection/>
    </xf>
    <xf numFmtId="164" fontId="6" fillId="0" borderId="36" xfId="92" applyNumberFormat="1" applyFont="1" applyBorder="1" applyAlignment="1">
      <alignment horizontal="center" vertical="center"/>
    </xf>
    <xf numFmtId="164" fontId="6" fillId="33" borderId="36" xfId="92" applyNumberFormat="1" applyFont="1" applyFill="1" applyBorder="1" applyAlignment="1">
      <alignment horizontal="center" vertical="center"/>
    </xf>
    <xf numFmtId="49" fontId="6" fillId="33" borderId="11" xfId="53" applyNumberFormat="1" applyFont="1" applyFill="1" applyBorder="1" applyAlignment="1">
      <alignment horizontal="justify" vertical="center"/>
      <protection/>
    </xf>
    <xf numFmtId="0" fontId="7" fillId="0" borderId="13" xfId="53" applyFont="1" applyBorder="1" applyAlignment="1">
      <alignment horizontal="justify" vertical="center" wrapText="1"/>
      <protection/>
    </xf>
    <xf numFmtId="0" fontId="6" fillId="33" borderId="13" xfId="53" applyFont="1" applyFill="1" applyBorder="1" applyAlignment="1">
      <alignment horizontal="justify" vertical="center" wrapText="1"/>
      <protection/>
    </xf>
    <xf numFmtId="0" fontId="7" fillId="33" borderId="13" xfId="53" applyFont="1" applyFill="1" applyBorder="1" applyAlignment="1">
      <alignment horizontal="justify" vertical="center" wrapText="1"/>
      <protection/>
    </xf>
    <xf numFmtId="0" fontId="8" fillId="0" borderId="13" xfId="53" applyFont="1" applyBorder="1" applyAlignment="1">
      <alignment horizontal="justify" vertical="center" wrapText="1"/>
      <protection/>
    </xf>
    <xf numFmtId="0" fontId="7" fillId="0" borderId="15" xfId="53" applyFont="1" applyBorder="1" applyAlignment="1">
      <alignment horizontal="justify" vertical="center" wrapText="1"/>
      <protection/>
    </xf>
    <xf numFmtId="9" fontId="6" fillId="33" borderId="12" xfId="92" applyNumberFormat="1" applyFont="1" applyFill="1" applyBorder="1" applyAlignment="1">
      <alignment horizontal="center" vertical="center"/>
    </xf>
    <xf numFmtId="9" fontId="6" fillId="33" borderId="17" xfId="92" applyNumberFormat="1" applyFont="1" applyFill="1" applyBorder="1" applyAlignment="1">
      <alignment horizontal="center" vertical="center"/>
    </xf>
    <xf numFmtId="9" fontId="7" fillId="33" borderId="14" xfId="92" applyNumberFormat="1" applyFont="1" applyFill="1" applyBorder="1" applyAlignment="1">
      <alignment horizontal="center" vertical="center"/>
    </xf>
    <xf numFmtId="9" fontId="6" fillId="33" borderId="18" xfId="92" applyNumberFormat="1" applyFont="1" applyFill="1" applyBorder="1" applyAlignment="1">
      <alignment horizontal="center" vertical="center"/>
    </xf>
    <xf numFmtId="9" fontId="6" fillId="33" borderId="14" xfId="92" applyNumberFormat="1" applyFont="1" applyFill="1" applyBorder="1" applyAlignment="1">
      <alignment horizontal="center" vertical="center"/>
    </xf>
    <xf numFmtId="9" fontId="6" fillId="33" borderId="16" xfId="92" applyNumberFormat="1" applyFont="1" applyFill="1" applyBorder="1" applyAlignment="1">
      <alignment horizontal="center" vertical="center"/>
    </xf>
    <xf numFmtId="9" fontId="6" fillId="33" borderId="19" xfId="92" applyNumberFormat="1" applyFont="1" applyFill="1" applyBorder="1" applyAlignment="1">
      <alignment horizontal="center" vertical="center"/>
    </xf>
    <xf numFmtId="9" fontId="6" fillId="33" borderId="10" xfId="92" applyNumberFormat="1" applyFont="1" applyFill="1" applyBorder="1" applyAlignment="1">
      <alignment horizontal="center" vertical="center"/>
    </xf>
    <xf numFmtId="9" fontId="13" fillId="0" borderId="17" xfId="76" applyNumberFormat="1" applyFont="1" applyBorder="1">
      <alignment/>
      <protection/>
    </xf>
    <xf numFmtId="9" fontId="12" fillId="0" borderId="18" xfId="76" applyNumberFormat="1" applyFont="1" applyBorder="1">
      <alignment/>
      <protection/>
    </xf>
    <xf numFmtId="9" fontId="12" fillId="0" borderId="18" xfId="76" applyNumberFormat="1" applyFont="1" applyBorder="1" applyAlignment="1">
      <alignment horizontal="right"/>
      <protection/>
    </xf>
    <xf numFmtId="9" fontId="13" fillId="0" borderId="18" xfId="76" applyNumberFormat="1" applyFont="1" applyBorder="1">
      <alignment/>
      <protection/>
    </xf>
    <xf numFmtId="9" fontId="12" fillId="0" borderId="19" xfId="76" applyNumberFormat="1" applyFont="1" applyBorder="1">
      <alignment/>
      <protection/>
    </xf>
    <xf numFmtId="9" fontId="13" fillId="0" borderId="10" xfId="76" applyNumberFormat="1" applyFont="1" applyBorder="1">
      <alignment/>
      <protection/>
    </xf>
    <xf numFmtId="9" fontId="13" fillId="33" borderId="17" xfId="64" applyNumberFormat="1" applyFont="1" applyFill="1" applyBorder="1" applyAlignment="1" applyProtection="1">
      <alignment horizontal="right" wrapText="1"/>
      <protection hidden="1"/>
    </xf>
    <xf numFmtId="9" fontId="12" fillId="33" borderId="18" xfId="64" applyNumberFormat="1" applyFont="1" applyFill="1" applyBorder="1" applyAlignment="1" applyProtection="1">
      <alignment horizontal="right" wrapText="1"/>
      <protection hidden="1"/>
    </xf>
    <xf numFmtId="9" fontId="13" fillId="33" borderId="18" xfId="64" applyNumberFormat="1" applyFont="1" applyFill="1" applyBorder="1" applyAlignment="1" applyProtection="1">
      <alignment horizontal="right" wrapText="1"/>
      <protection hidden="1"/>
    </xf>
    <xf numFmtId="9" fontId="12" fillId="33" borderId="19" xfId="64" applyNumberFormat="1" applyFont="1" applyFill="1" applyBorder="1" applyAlignment="1" applyProtection="1">
      <alignment horizontal="right" wrapText="1"/>
      <protection hidden="1"/>
    </xf>
    <xf numFmtId="9" fontId="13" fillId="0" borderId="10" xfId="64" applyNumberFormat="1" applyFont="1" applyFill="1" applyBorder="1" applyAlignment="1" applyProtection="1">
      <alignment horizontal="right" wrapText="1"/>
      <protection hidden="1"/>
    </xf>
    <xf numFmtId="0" fontId="13" fillId="0" borderId="0" xfId="53" applyFont="1" applyAlignment="1">
      <alignment horizontal="center" vertical="center"/>
      <protection/>
    </xf>
    <xf numFmtId="0" fontId="12" fillId="0" borderId="0" xfId="53" applyFont="1">
      <alignment/>
      <protection/>
    </xf>
    <xf numFmtId="0" fontId="12" fillId="0" borderId="0" xfId="53" applyFont="1" applyAlignment="1">
      <alignment/>
      <protection/>
    </xf>
    <xf numFmtId="9" fontId="12" fillId="0" borderId="0" xfId="53" applyNumberFormat="1" applyFont="1">
      <alignment/>
      <protection/>
    </xf>
    <xf numFmtId="0" fontId="13" fillId="0" borderId="0" xfId="53" applyNumberFormat="1" applyFont="1" applyFill="1" applyAlignment="1" applyProtection="1">
      <alignment horizontal="center" vertical="center"/>
      <protection hidden="1"/>
    </xf>
    <xf numFmtId="0" fontId="13" fillId="0" borderId="0" xfId="53" applyNumberFormat="1" applyFont="1" applyFill="1" applyAlignment="1" applyProtection="1">
      <alignment/>
      <protection hidden="1"/>
    </xf>
    <xf numFmtId="0" fontId="12" fillId="0" borderId="0" xfId="53" applyFont="1" applyProtection="1">
      <alignment/>
      <protection hidden="1"/>
    </xf>
    <xf numFmtId="9" fontId="12" fillId="0" borderId="0" xfId="53" applyNumberFormat="1" applyFont="1" applyProtection="1">
      <alignment/>
      <protection hidden="1"/>
    </xf>
    <xf numFmtId="0" fontId="12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NumberFormat="1" applyFont="1" applyFill="1" applyAlignment="1" applyProtection="1">
      <alignment/>
      <protection hidden="1"/>
    </xf>
    <xf numFmtId="9" fontId="12" fillId="0" borderId="0" xfId="53" applyNumberFormat="1" applyFont="1" applyFill="1" applyAlignment="1" applyProtection="1">
      <alignment horizontal="centerContinuous"/>
      <protection hidden="1"/>
    </xf>
    <xf numFmtId="0" fontId="12" fillId="0" borderId="0" xfId="53" applyFont="1" applyBorder="1" applyProtection="1">
      <alignment/>
      <protection hidden="1"/>
    </xf>
    <xf numFmtId="9" fontId="12" fillId="0" borderId="0" xfId="53" applyNumberFormat="1" applyFont="1" applyBorder="1" applyProtection="1">
      <alignment/>
      <protection hidden="1"/>
    </xf>
    <xf numFmtId="0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171" fontId="13" fillId="0" borderId="12" xfId="53" applyNumberFormat="1" applyFont="1" applyFill="1" applyBorder="1" applyAlignment="1" applyProtection="1">
      <alignment wrapText="1"/>
      <protection hidden="1"/>
    </xf>
    <xf numFmtId="172" fontId="13" fillId="0" borderId="12" xfId="53" applyNumberFormat="1" applyFont="1" applyFill="1" applyBorder="1" applyAlignment="1" applyProtection="1">
      <alignment wrapText="1"/>
      <protection hidden="1"/>
    </xf>
    <xf numFmtId="167" fontId="13" fillId="0" borderId="12" xfId="53" applyNumberFormat="1" applyFont="1" applyFill="1" applyBorder="1" applyAlignment="1" applyProtection="1">
      <alignment wrapText="1"/>
      <protection hidden="1"/>
    </xf>
    <xf numFmtId="176" fontId="13" fillId="0" borderId="12" xfId="53" applyNumberFormat="1" applyFont="1" applyFill="1" applyBorder="1" applyAlignment="1" applyProtection="1">
      <alignment wrapText="1"/>
      <protection hidden="1"/>
    </xf>
    <xf numFmtId="9" fontId="13" fillId="0" borderId="17" xfId="53" applyNumberFormat="1" applyFont="1" applyFill="1" applyBorder="1" applyAlignment="1" applyProtection="1">
      <alignment wrapText="1"/>
      <protection hidden="1"/>
    </xf>
    <xf numFmtId="0" fontId="13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13" fillId="0" borderId="14" xfId="53" applyNumberFormat="1" applyFont="1" applyFill="1" applyBorder="1" applyAlignment="1" applyProtection="1">
      <alignment wrapText="1"/>
      <protection hidden="1"/>
    </xf>
    <xf numFmtId="172" fontId="12" fillId="0" borderId="14" xfId="53" applyNumberFormat="1" applyFont="1" applyFill="1" applyBorder="1" applyAlignment="1" applyProtection="1">
      <alignment wrapText="1"/>
      <protection hidden="1"/>
    </xf>
    <xf numFmtId="171" fontId="12" fillId="0" borderId="14" xfId="53" applyNumberFormat="1" applyFont="1" applyFill="1" applyBorder="1" applyAlignment="1" applyProtection="1">
      <alignment wrapText="1"/>
      <protection hidden="1"/>
    </xf>
    <xf numFmtId="167" fontId="12" fillId="0" borderId="14" xfId="53" applyNumberFormat="1" applyFont="1" applyFill="1" applyBorder="1" applyAlignment="1" applyProtection="1">
      <alignment wrapText="1"/>
      <protection hidden="1"/>
    </xf>
    <xf numFmtId="176" fontId="12" fillId="0" borderId="14" xfId="53" applyNumberFormat="1" applyFont="1" applyFill="1" applyBorder="1" applyAlignment="1" applyProtection="1">
      <alignment wrapText="1"/>
      <protection hidden="1"/>
    </xf>
    <xf numFmtId="9" fontId="12" fillId="0" borderId="18" xfId="53" applyNumberFormat="1" applyFont="1" applyFill="1" applyBorder="1" applyAlignment="1" applyProtection="1">
      <alignment wrapText="1"/>
      <protection hidden="1"/>
    </xf>
    <xf numFmtId="167" fontId="12" fillId="33" borderId="14" xfId="53" applyNumberFormat="1" applyFont="1" applyFill="1" applyBorder="1" applyAlignment="1" applyProtection="1">
      <alignment wrapText="1"/>
      <protection hidden="1"/>
    </xf>
    <xf numFmtId="171" fontId="12" fillId="33" borderId="14" xfId="53" applyNumberFormat="1" applyFont="1" applyFill="1" applyBorder="1" applyAlignment="1" applyProtection="1">
      <alignment wrapText="1"/>
      <protection hidden="1"/>
    </xf>
    <xf numFmtId="172" fontId="12" fillId="33" borderId="14" xfId="53" applyNumberFormat="1" applyFont="1" applyFill="1" applyBorder="1" applyAlignment="1" applyProtection="1">
      <alignment wrapText="1"/>
      <protection hidden="1"/>
    </xf>
    <xf numFmtId="176" fontId="12" fillId="33" borderId="14" xfId="53" applyNumberFormat="1" applyFont="1" applyFill="1" applyBorder="1" applyAlignment="1" applyProtection="1">
      <alignment wrapText="1"/>
      <protection hidden="1"/>
    </xf>
    <xf numFmtId="9" fontId="12" fillId="33" borderId="18" xfId="53" applyNumberFormat="1" applyFont="1" applyFill="1" applyBorder="1" applyAlignment="1" applyProtection="1">
      <alignment wrapText="1"/>
      <protection hidden="1"/>
    </xf>
    <xf numFmtId="172" fontId="13" fillId="0" borderId="14" xfId="53" applyNumberFormat="1" applyFont="1" applyFill="1" applyBorder="1" applyAlignment="1" applyProtection="1">
      <alignment wrapText="1"/>
      <protection hidden="1"/>
    </xf>
    <xf numFmtId="167" fontId="13" fillId="0" borderId="14" xfId="53" applyNumberFormat="1" applyFont="1" applyFill="1" applyBorder="1" applyAlignment="1" applyProtection="1">
      <alignment wrapText="1"/>
      <protection hidden="1"/>
    </xf>
    <xf numFmtId="176" fontId="13" fillId="0" borderId="14" xfId="53" applyNumberFormat="1" applyFont="1" applyFill="1" applyBorder="1" applyAlignment="1" applyProtection="1">
      <alignment wrapText="1"/>
      <protection hidden="1"/>
    </xf>
    <xf numFmtId="9" fontId="13" fillId="0" borderId="18" xfId="53" applyNumberFormat="1" applyFont="1" applyFill="1" applyBorder="1" applyAlignment="1" applyProtection="1">
      <alignment wrapText="1"/>
      <protection hidden="1"/>
    </xf>
    <xf numFmtId="0" fontId="13" fillId="0" borderId="15" xfId="53" applyNumberFormat="1" applyFont="1" applyFill="1" applyBorder="1" applyAlignment="1" applyProtection="1">
      <alignment horizontal="center" vertical="center" wrapText="1"/>
      <protection hidden="1"/>
    </xf>
    <xf numFmtId="171" fontId="13" fillId="0" borderId="16" xfId="53" applyNumberFormat="1" applyFont="1" applyFill="1" applyBorder="1" applyAlignment="1" applyProtection="1">
      <alignment wrapText="1"/>
      <protection hidden="1"/>
    </xf>
    <xf numFmtId="172" fontId="12" fillId="0" borderId="16" xfId="53" applyNumberFormat="1" applyFont="1" applyFill="1" applyBorder="1" applyAlignment="1" applyProtection="1">
      <alignment wrapText="1"/>
      <protection hidden="1"/>
    </xf>
    <xf numFmtId="167" fontId="12" fillId="33" borderId="16" xfId="53" applyNumberFormat="1" applyFont="1" applyFill="1" applyBorder="1" applyAlignment="1" applyProtection="1">
      <alignment wrapText="1"/>
      <protection hidden="1"/>
    </xf>
    <xf numFmtId="171" fontId="12" fillId="33" borderId="16" xfId="53" applyNumberFormat="1" applyFont="1" applyFill="1" applyBorder="1" applyAlignment="1" applyProtection="1">
      <alignment wrapText="1"/>
      <protection hidden="1"/>
    </xf>
    <xf numFmtId="172" fontId="12" fillId="33" borderId="16" xfId="53" applyNumberFormat="1" applyFont="1" applyFill="1" applyBorder="1" applyAlignment="1" applyProtection="1">
      <alignment wrapText="1"/>
      <protection hidden="1"/>
    </xf>
    <xf numFmtId="176" fontId="12" fillId="33" borderId="16" xfId="53" applyNumberFormat="1" applyFont="1" applyFill="1" applyBorder="1" applyAlignment="1" applyProtection="1">
      <alignment wrapText="1"/>
      <protection hidden="1"/>
    </xf>
    <xf numFmtId="9" fontId="12" fillId="33" borderId="19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3" applyNumberFormat="1" applyFont="1" applyFill="1" applyBorder="1" applyAlignment="1" applyProtection="1">
      <alignment horizontal="center" wrapText="1"/>
      <protection hidden="1"/>
    </xf>
    <xf numFmtId="0" fontId="12" fillId="0" borderId="10" xfId="53" applyNumberFormat="1" applyFont="1" applyFill="1" applyBorder="1" applyAlignment="1" applyProtection="1">
      <alignment horizontal="center" wrapText="1"/>
      <protection hidden="1"/>
    </xf>
    <xf numFmtId="0" fontId="12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13" fillId="0" borderId="10" xfId="53" applyNumberFormat="1" applyFont="1" applyFill="1" applyBorder="1" applyAlignment="1" applyProtection="1">
      <alignment wrapText="1"/>
      <protection hidden="1"/>
    </xf>
    <xf numFmtId="9" fontId="13" fillId="0" borderId="10" xfId="53" applyNumberFormat="1" applyFont="1" applyFill="1" applyBorder="1" applyAlignment="1" applyProtection="1">
      <alignment wrapText="1"/>
      <protection hidden="1"/>
    </xf>
    <xf numFmtId="0" fontId="13" fillId="0" borderId="0" xfId="53" applyFont="1" applyAlignment="1" applyProtection="1">
      <alignment horizontal="center" vertical="center"/>
      <protection hidden="1"/>
    </xf>
    <xf numFmtId="0" fontId="12" fillId="0" borderId="0" xfId="53" applyNumberFormat="1" applyFont="1" applyFill="1" applyBorder="1" applyAlignment="1" applyProtection="1">
      <alignment/>
      <protection hidden="1"/>
    </xf>
    <xf numFmtId="0" fontId="3" fillId="0" borderId="0" xfId="78" applyFont="1" applyFill="1" applyBorder="1" applyAlignment="1">
      <alignment vertical="center"/>
      <protection/>
    </xf>
    <xf numFmtId="0" fontId="3" fillId="0" borderId="0" xfId="76" applyFont="1" applyFill="1" applyAlignment="1">
      <alignment/>
      <protection/>
    </xf>
    <xf numFmtId="0" fontId="3" fillId="0" borderId="0" xfId="76" applyFont="1" applyFill="1" applyAlignment="1">
      <alignment horizontal="right"/>
      <protection/>
    </xf>
    <xf numFmtId="0" fontId="3" fillId="0" borderId="0" xfId="55" applyFont="1" applyFill="1" applyAlignment="1">
      <alignment vertical="center"/>
      <protection/>
    </xf>
    <xf numFmtId="0" fontId="3" fillId="0" borderId="0" xfId="78" applyFont="1" applyFill="1" applyBorder="1" applyAlignment="1">
      <alignment horizontal="right" vertical="center" wrapText="1"/>
      <protection/>
    </xf>
    <xf numFmtId="0" fontId="3" fillId="0" borderId="0" xfId="78" applyFont="1" applyFill="1" applyBorder="1" applyAlignment="1">
      <alignment horizontal="right" vertical="center"/>
      <protection/>
    </xf>
    <xf numFmtId="0" fontId="12" fillId="0" borderId="10" xfId="55" applyNumberFormat="1" applyFont="1" applyFill="1" applyBorder="1" applyAlignment="1" applyProtection="1">
      <alignment horizontal="centerContinuous"/>
      <protection hidden="1"/>
    </xf>
    <xf numFmtId="0" fontId="12" fillId="0" borderId="10" xfId="55" applyFont="1" applyFill="1" applyBorder="1" applyAlignment="1" applyProtection="1">
      <alignment horizontal="center" vertical="center" wrapText="1"/>
      <protection hidden="1"/>
    </xf>
    <xf numFmtId="0" fontId="12" fillId="0" borderId="10" xfId="55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10" xfId="55" applyNumberFormat="1" applyFont="1" applyFill="1" applyBorder="1" applyAlignment="1" applyProtection="1">
      <alignment horizontal="center" vertical="center"/>
      <protection hidden="1"/>
    </xf>
    <xf numFmtId="0" fontId="12" fillId="0" borderId="10" xfId="55" applyFont="1" applyFill="1" applyBorder="1" applyAlignment="1">
      <alignment horizontal="center" vertical="center"/>
      <protection/>
    </xf>
    <xf numFmtId="0" fontId="3" fillId="0" borderId="0" xfId="80" applyFont="1" applyFill="1" applyAlignment="1">
      <alignment vertical="center"/>
      <protection/>
    </xf>
    <xf numFmtId="0" fontId="3" fillId="0" borderId="0" xfId="76" applyFont="1" applyAlignment="1">
      <alignment horizontal="right"/>
      <protection/>
    </xf>
    <xf numFmtId="0" fontId="3" fillId="0" borderId="0" xfId="80" applyFont="1" applyFill="1" applyAlignment="1">
      <alignment horizontal="right"/>
      <protection/>
    </xf>
    <xf numFmtId="0" fontId="3" fillId="0" borderId="0" xfId="80" applyFont="1" applyFill="1" applyAlignment="1">
      <alignment horizontal="right" wrapText="1"/>
      <protection/>
    </xf>
    <xf numFmtId="0" fontId="3" fillId="0" borderId="0" xfId="64" applyFont="1" applyAlignment="1">
      <alignment horizontal="center"/>
      <protection/>
    </xf>
    <xf numFmtId="0" fontId="3" fillId="0" borderId="0" xfId="64" applyFont="1">
      <alignment/>
      <protection/>
    </xf>
    <xf numFmtId="49" fontId="3" fillId="0" borderId="0" xfId="64" applyNumberFormat="1" applyFont="1" applyAlignment="1">
      <alignment horizontal="center"/>
      <protection/>
    </xf>
    <xf numFmtId="0" fontId="12" fillId="33" borderId="10" xfId="64" applyNumberFormat="1" applyFont="1" applyFill="1" applyBorder="1" applyAlignment="1" applyProtection="1">
      <alignment horizontal="center" vertical="center" wrapText="1"/>
      <protection hidden="1"/>
    </xf>
    <xf numFmtId="49" fontId="12" fillId="33" borderId="37" xfId="64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64" applyFont="1" applyBorder="1" applyAlignment="1">
      <alignment horizontal="center" vertical="center"/>
      <protection/>
    </xf>
    <xf numFmtId="0" fontId="12" fillId="0" borderId="10" xfId="64" applyNumberFormat="1" applyFont="1" applyFill="1" applyBorder="1" applyAlignment="1" applyProtection="1">
      <alignment horizontal="center" vertical="center"/>
      <protection hidden="1"/>
    </xf>
    <xf numFmtId="49" fontId="12" fillId="0" borderId="10" xfId="64" applyNumberFormat="1" applyFont="1" applyFill="1" applyBorder="1" applyAlignment="1" applyProtection="1">
      <alignment horizontal="center" vertical="center"/>
      <protection hidden="1"/>
    </xf>
    <xf numFmtId="0" fontId="12" fillId="0" borderId="10" xfId="76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76" applyFont="1" applyBorder="1" applyAlignment="1">
      <alignment horizontal="center" vertical="center" wrapText="1"/>
      <protection/>
    </xf>
    <xf numFmtId="0" fontId="12" fillId="33" borderId="10" xfId="76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76" applyFont="1" applyBorder="1" applyAlignment="1" applyProtection="1">
      <alignment horizontal="center" vertical="center" wrapText="1"/>
      <protection hidden="1"/>
    </xf>
    <xf numFmtId="171" fontId="13" fillId="0" borderId="14" xfId="76" applyNumberFormat="1" applyFont="1" applyFill="1" applyBorder="1" applyAlignment="1" applyProtection="1">
      <alignment horizontal="justify" vertical="center" wrapText="1"/>
      <protection hidden="1"/>
    </xf>
    <xf numFmtId="172" fontId="12" fillId="0" borderId="14" xfId="76" applyNumberFormat="1" applyFont="1" applyFill="1" applyBorder="1" applyAlignment="1" applyProtection="1">
      <alignment horizontal="justify" vertical="center" wrapText="1"/>
      <protection hidden="1"/>
    </xf>
    <xf numFmtId="167" fontId="12" fillId="33" borderId="14" xfId="76" applyNumberFormat="1" applyFont="1" applyFill="1" applyBorder="1" applyAlignment="1" applyProtection="1">
      <alignment horizontal="justify" vertical="center" wrapText="1"/>
      <protection hidden="1"/>
    </xf>
    <xf numFmtId="171" fontId="13" fillId="0" borderId="16" xfId="76" applyNumberFormat="1" applyFont="1" applyFill="1" applyBorder="1" applyAlignment="1" applyProtection="1">
      <alignment horizontal="justify" vertical="center" wrapText="1"/>
      <protection hidden="1"/>
    </xf>
    <xf numFmtId="172" fontId="12" fillId="0" borderId="16" xfId="76" applyNumberFormat="1" applyFont="1" applyFill="1" applyBorder="1" applyAlignment="1" applyProtection="1">
      <alignment horizontal="justify" vertical="center" wrapText="1"/>
      <protection hidden="1"/>
    </xf>
    <xf numFmtId="167" fontId="12" fillId="33" borderId="16" xfId="76" applyNumberFormat="1" applyFont="1" applyFill="1" applyBorder="1" applyAlignment="1" applyProtection="1">
      <alignment horizontal="justify" vertical="center" wrapText="1"/>
      <protection hidden="1"/>
    </xf>
    <xf numFmtId="0" fontId="12" fillId="0" borderId="10" xfId="65" applyFont="1" applyBorder="1" applyAlignment="1">
      <alignment horizontal="center" vertical="center" wrapText="1"/>
      <protection/>
    </xf>
    <xf numFmtId="0" fontId="12" fillId="0" borderId="38" xfId="65" applyNumberFormat="1" applyFont="1" applyFill="1" applyBorder="1" applyAlignment="1" applyProtection="1">
      <alignment vertical="center" wrapText="1"/>
      <protection hidden="1"/>
    </xf>
    <xf numFmtId="0" fontId="12" fillId="0" borderId="39" xfId="65" applyNumberFormat="1" applyFont="1" applyFill="1" applyBorder="1" applyAlignment="1" applyProtection="1">
      <alignment vertical="center" wrapText="1"/>
      <protection hidden="1"/>
    </xf>
    <xf numFmtId="0" fontId="12" fillId="0" borderId="10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40" xfId="65" applyNumberFormat="1" applyFont="1" applyFill="1" applyBorder="1" applyAlignment="1" applyProtection="1">
      <alignment vertical="center" wrapText="1"/>
      <protection hidden="1"/>
    </xf>
    <xf numFmtId="0" fontId="12" fillId="0" borderId="0" xfId="65" applyNumberFormat="1" applyFont="1" applyFill="1" applyBorder="1" applyAlignment="1" applyProtection="1">
      <alignment vertical="center" wrapText="1"/>
      <protection hidden="1"/>
    </xf>
    <xf numFmtId="0" fontId="12" fillId="33" borderId="10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41" xfId="65" applyNumberFormat="1" applyFont="1" applyFill="1" applyBorder="1" applyAlignment="1" applyProtection="1">
      <alignment vertical="center" wrapText="1"/>
      <protection hidden="1"/>
    </xf>
    <xf numFmtId="0" fontId="12" fillId="0" borderId="25" xfId="65" applyNumberFormat="1" applyFont="1" applyFill="1" applyBorder="1" applyAlignment="1" applyProtection="1">
      <alignment vertical="center" wrapText="1"/>
      <protection hidden="1"/>
    </xf>
    <xf numFmtId="171" fontId="13" fillId="0" borderId="14" xfId="65" applyNumberFormat="1" applyFont="1" applyFill="1" applyBorder="1" applyAlignment="1" applyProtection="1">
      <alignment horizontal="justify" wrapText="1"/>
      <protection hidden="1"/>
    </xf>
    <xf numFmtId="172" fontId="12" fillId="0" borderId="14" xfId="65" applyNumberFormat="1" applyFont="1" applyFill="1" applyBorder="1" applyAlignment="1" applyProtection="1">
      <alignment horizontal="justify" wrapText="1"/>
      <protection hidden="1"/>
    </xf>
    <xf numFmtId="167" fontId="12" fillId="33" borderId="14" xfId="65" applyNumberFormat="1" applyFont="1" applyFill="1" applyBorder="1" applyAlignment="1" applyProtection="1">
      <alignment horizontal="justify" wrapText="1"/>
      <protection hidden="1"/>
    </xf>
    <xf numFmtId="171" fontId="13" fillId="0" borderId="16" xfId="65" applyNumberFormat="1" applyFont="1" applyFill="1" applyBorder="1" applyAlignment="1" applyProtection="1">
      <alignment horizontal="justify" wrapText="1"/>
      <protection hidden="1"/>
    </xf>
    <xf numFmtId="172" fontId="12" fillId="0" borderId="16" xfId="65" applyNumberFormat="1" applyFont="1" applyFill="1" applyBorder="1" applyAlignment="1" applyProtection="1">
      <alignment horizontal="justify" wrapText="1"/>
      <protection hidden="1"/>
    </xf>
    <xf numFmtId="167" fontId="12" fillId="33" borderId="16" xfId="65" applyNumberFormat="1" applyFont="1" applyFill="1" applyBorder="1" applyAlignment="1" applyProtection="1">
      <alignment horizontal="justify" wrapText="1"/>
      <protection hidden="1"/>
    </xf>
    <xf numFmtId="0" fontId="4" fillId="0" borderId="0" xfId="65" applyFont="1" applyAlignment="1">
      <alignment horizontal="right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/>
      <protection/>
    </xf>
    <xf numFmtId="0" fontId="3" fillId="0" borderId="0" xfId="65" applyFont="1" applyAlignment="1">
      <alignment horizontal="center"/>
      <protection/>
    </xf>
    <xf numFmtId="0" fontId="12" fillId="0" borderId="10" xfId="66" applyNumberFormat="1" applyFont="1" applyFill="1" applyBorder="1" applyAlignment="1" applyProtection="1">
      <alignment horizontal="center" vertical="center"/>
      <protection hidden="1"/>
    </xf>
    <xf numFmtId="0" fontId="12" fillId="0" borderId="37" xfId="66" applyNumberFormat="1" applyFont="1" applyFill="1" applyBorder="1" applyAlignment="1" applyProtection="1">
      <alignment horizontal="center" vertical="center"/>
      <protection hidden="1"/>
    </xf>
    <xf numFmtId="0" fontId="12" fillId="0" borderId="42" xfId="66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Alignment="1">
      <alignment horizontal="center" vertical="center"/>
      <protection/>
    </xf>
    <xf numFmtId="9" fontId="3" fillId="0" borderId="0" xfId="53" applyNumberFormat="1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76" applyFont="1" applyAlignment="1">
      <alignment/>
      <protection/>
    </xf>
    <xf numFmtId="0" fontId="3" fillId="0" borderId="0" xfId="79" applyFont="1">
      <alignment/>
      <protection/>
    </xf>
    <xf numFmtId="0" fontId="12" fillId="0" borderId="10" xfId="79" applyFont="1" applyBorder="1" applyAlignment="1">
      <alignment horizontal="center" vertical="center"/>
      <protection/>
    </xf>
    <xf numFmtId="0" fontId="12" fillId="0" borderId="10" xfId="80" applyFont="1" applyBorder="1" applyAlignment="1">
      <alignment horizontal="center" vertical="center" wrapText="1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76" applyFont="1">
      <alignment/>
      <protection/>
    </xf>
    <xf numFmtId="0" fontId="3" fillId="0" borderId="0" xfId="66" applyFont="1">
      <alignment/>
      <protection/>
    </xf>
    <xf numFmtId="0" fontId="3" fillId="0" borderId="0" xfId="76" applyFont="1" applyAlignment="1">
      <alignment wrapText="1"/>
      <protection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2" fontId="4" fillId="0" borderId="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5" applyFont="1" applyFill="1" applyBorder="1" applyAlignment="1" applyProtection="1">
      <alignment horizontal="center" vertical="center" wrapText="1"/>
      <protection hidden="1"/>
    </xf>
    <xf numFmtId="0" fontId="4" fillId="0" borderId="0" xfId="80" applyFont="1" applyFill="1" applyAlignment="1">
      <alignment horizontal="center" vertical="center" wrapText="1"/>
      <protection/>
    </xf>
    <xf numFmtId="0" fontId="5" fillId="0" borderId="0" xfId="80" applyFont="1" applyAlignment="1">
      <alignment vertical="center" wrapText="1"/>
      <protection/>
    </xf>
    <xf numFmtId="0" fontId="12" fillId="0" borderId="37" xfId="64" applyFont="1" applyBorder="1" applyAlignment="1">
      <alignment horizontal="center"/>
      <protection/>
    </xf>
    <xf numFmtId="0" fontId="12" fillId="0" borderId="43" xfId="64" applyFont="1" applyBorder="1" applyAlignment="1">
      <alignment horizontal="center"/>
      <protection/>
    </xf>
    <xf numFmtId="0" fontId="13" fillId="0" borderId="0" xfId="64" applyFont="1" applyAlignment="1">
      <alignment horizontal="center" wrapText="1"/>
      <protection/>
    </xf>
    <xf numFmtId="0" fontId="12" fillId="0" borderId="10" xfId="64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76" applyNumberFormat="1" applyFont="1" applyFill="1" applyBorder="1" applyAlignment="1" applyProtection="1">
      <alignment horizontal="center" vertical="center" wrapText="1"/>
      <protection hidden="1"/>
    </xf>
    <xf numFmtId="172" fontId="12" fillId="0" borderId="14" xfId="76" applyNumberFormat="1" applyFont="1" applyFill="1" applyBorder="1" applyAlignment="1" applyProtection="1">
      <alignment horizontal="justify" vertical="center" wrapText="1"/>
      <protection hidden="1"/>
    </xf>
    <xf numFmtId="167" fontId="12" fillId="33" borderId="14" xfId="76" applyNumberFormat="1" applyFont="1" applyFill="1" applyBorder="1" applyAlignment="1" applyProtection="1">
      <alignment horizontal="justify" vertical="center" wrapText="1"/>
      <protection hidden="1"/>
    </xf>
    <xf numFmtId="171" fontId="12" fillId="33" borderId="14" xfId="76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76" applyNumberFormat="1" applyFont="1" applyFill="1" applyAlignment="1" applyProtection="1">
      <alignment horizontal="center" vertical="center" wrapText="1"/>
      <protection hidden="1"/>
    </xf>
    <xf numFmtId="171" fontId="13" fillId="0" borderId="12" xfId="76" applyNumberFormat="1" applyFont="1" applyFill="1" applyBorder="1" applyAlignment="1" applyProtection="1">
      <alignment horizontal="justify" vertical="center" wrapText="1"/>
      <protection hidden="1"/>
    </xf>
    <xf numFmtId="0" fontId="12" fillId="0" borderId="0" xfId="76" applyNumberFormat="1" applyFont="1" applyFill="1" applyBorder="1" applyAlignment="1" applyProtection="1">
      <alignment wrapText="1"/>
      <protection hidden="1"/>
    </xf>
    <xf numFmtId="0" fontId="12" fillId="0" borderId="10" xfId="76" applyNumberFormat="1" applyFont="1" applyFill="1" applyBorder="1" applyAlignment="1" applyProtection="1">
      <alignment horizontal="center" vertical="center"/>
      <protection hidden="1"/>
    </xf>
    <xf numFmtId="0" fontId="12" fillId="33" borderId="10" xfId="76" applyNumberFormat="1" applyFont="1" applyFill="1" applyBorder="1" applyAlignment="1" applyProtection="1">
      <alignment horizontal="center" vertical="center" wrapText="1"/>
      <protection hidden="1"/>
    </xf>
    <xf numFmtId="171" fontId="13" fillId="0" borderId="14" xfId="76" applyNumberFormat="1" applyFont="1" applyFill="1" applyBorder="1" applyAlignment="1" applyProtection="1">
      <alignment horizontal="justify" vertical="center" wrapText="1"/>
      <protection hidden="1"/>
    </xf>
    <xf numFmtId="0" fontId="12" fillId="0" borderId="10" xfId="76" applyFont="1" applyBorder="1" applyAlignment="1">
      <alignment horizontal="center" vertical="center" wrapText="1"/>
      <protection/>
    </xf>
    <xf numFmtId="171" fontId="12" fillId="33" borderId="16" xfId="76" applyNumberFormat="1" applyFont="1" applyFill="1" applyBorder="1" applyAlignment="1" applyProtection="1">
      <alignment horizontal="justify" vertical="center" wrapText="1"/>
      <protection hidden="1"/>
    </xf>
    <xf numFmtId="49" fontId="13" fillId="0" borderId="44" xfId="65" applyNumberFormat="1" applyFont="1" applyFill="1" applyBorder="1" applyAlignment="1" applyProtection="1">
      <alignment horizontal="center" vertical="center" wrapText="1"/>
      <protection hidden="1"/>
    </xf>
    <xf numFmtId="49" fontId="13" fillId="0" borderId="45" xfId="65" applyNumberFormat="1" applyFont="1" applyFill="1" applyBorder="1" applyAlignment="1" applyProtection="1">
      <alignment horizontal="center" vertical="center" wrapText="1"/>
      <protection hidden="1"/>
    </xf>
    <xf numFmtId="49" fontId="13" fillId="0" borderId="20" xfId="65" applyNumberFormat="1" applyFont="1" applyFill="1" applyBorder="1" applyAlignment="1" applyProtection="1">
      <alignment horizontal="center" vertical="center" wrapText="1"/>
      <protection hidden="1"/>
    </xf>
    <xf numFmtId="172" fontId="12" fillId="0" borderId="14" xfId="65" applyNumberFormat="1" applyFont="1" applyFill="1" applyBorder="1" applyAlignment="1" applyProtection="1">
      <alignment horizontal="justify" wrapText="1"/>
      <protection hidden="1"/>
    </xf>
    <xf numFmtId="0" fontId="12" fillId="0" borderId="10" xfId="65" applyFont="1" applyBorder="1" applyAlignment="1">
      <alignment horizontal="center" vertical="center" wrapText="1"/>
      <protection/>
    </xf>
    <xf numFmtId="0" fontId="13" fillId="0" borderId="0" xfId="65" applyFont="1" applyAlignment="1">
      <alignment horizontal="center" wrapText="1"/>
      <protection/>
    </xf>
    <xf numFmtId="0" fontId="12" fillId="0" borderId="0" xfId="65" applyNumberFormat="1" applyFont="1" applyFill="1" applyBorder="1" applyAlignment="1" applyProtection="1">
      <alignment wrapText="1"/>
      <protection hidden="1"/>
    </xf>
    <xf numFmtId="0" fontId="12" fillId="0" borderId="10" xfId="65" applyNumberFormat="1" applyFont="1" applyFill="1" applyBorder="1" applyAlignment="1" applyProtection="1">
      <alignment horizontal="center" vertical="center" wrapText="1"/>
      <protection hidden="1"/>
    </xf>
    <xf numFmtId="0" fontId="12" fillId="33" borderId="10" xfId="65" applyNumberFormat="1" applyFont="1" applyFill="1" applyBorder="1" applyAlignment="1" applyProtection="1">
      <alignment horizontal="center" vertical="center" wrapText="1"/>
      <protection hidden="1"/>
    </xf>
    <xf numFmtId="167" fontId="12" fillId="33" borderId="14" xfId="65" applyNumberFormat="1" applyFont="1" applyFill="1" applyBorder="1" applyAlignment="1" applyProtection="1">
      <alignment horizontal="justify" wrapText="1"/>
      <protection hidden="1"/>
    </xf>
    <xf numFmtId="171" fontId="12" fillId="33" borderId="14" xfId="65" applyNumberFormat="1" applyFont="1" applyFill="1" applyBorder="1" applyAlignment="1" applyProtection="1">
      <alignment horizontal="justify" wrapText="1"/>
      <protection hidden="1"/>
    </xf>
    <xf numFmtId="0" fontId="12" fillId="0" borderId="37" xfId="65" applyFont="1" applyBorder="1" applyAlignment="1">
      <alignment horizontal="center" vertical="center" wrapText="1"/>
      <protection/>
    </xf>
    <xf numFmtId="0" fontId="12" fillId="0" borderId="43" xfId="65" applyFont="1" applyBorder="1" applyAlignment="1">
      <alignment horizontal="center" vertical="center" wrapText="1"/>
      <protection/>
    </xf>
    <xf numFmtId="0" fontId="12" fillId="0" borderId="36" xfId="65" applyFont="1" applyBorder="1" applyAlignment="1">
      <alignment horizontal="center" vertical="center" wrapText="1"/>
      <protection/>
    </xf>
    <xf numFmtId="171" fontId="13" fillId="0" borderId="12" xfId="65" applyNumberFormat="1" applyFont="1" applyFill="1" applyBorder="1" applyAlignment="1" applyProtection="1">
      <alignment horizontal="justify" wrapText="1"/>
      <protection hidden="1"/>
    </xf>
    <xf numFmtId="171" fontId="13" fillId="0" borderId="14" xfId="65" applyNumberFormat="1" applyFont="1" applyFill="1" applyBorder="1" applyAlignment="1" applyProtection="1">
      <alignment horizontal="justify" wrapText="1"/>
      <protection hidden="1"/>
    </xf>
    <xf numFmtId="0" fontId="12" fillId="0" borderId="37" xfId="65" applyNumberFormat="1" applyFont="1" applyFill="1" applyBorder="1" applyAlignment="1" applyProtection="1">
      <alignment horizontal="center" vertical="center" wrapText="1"/>
      <protection hidden="1"/>
    </xf>
    <xf numFmtId="0" fontId="12" fillId="0" borderId="36" xfId="65" applyNumberFormat="1" applyFont="1" applyFill="1" applyBorder="1" applyAlignment="1" applyProtection="1">
      <alignment horizontal="center" vertical="center" wrapText="1"/>
      <protection hidden="1"/>
    </xf>
    <xf numFmtId="171" fontId="12" fillId="33" borderId="16" xfId="65" applyNumberFormat="1" applyFont="1" applyFill="1" applyBorder="1" applyAlignment="1" applyProtection="1">
      <alignment horizontal="justify" wrapText="1"/>
      <protection hidden="1"/>
    </xf>
    <xf numFmtId="0" fontId="3" fillId="0" borderId="0" xfId="53" applyFont="1" applyAlignment="1">
      <alignment horizontal="left"/>
      <protection/>
    </xf>
    <xf numFmtId="0" fontId="7" fillId="0" borderId="10" xfId="53" applyFont="1" applyBorder="1" applyAlignment="1">
      <alignment horizontal="right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3" fontId="4" fillId="0" borderId="0" xfId="92" applyFont="1" applyAlignment="1">
      <alignment horizontal="center"/>
    </xf>
    <xf numFmtId="0" fontId="7" fillId="0" borderId="1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49" fontId="4" fillId="0" borderId="0" xfId="53" applyNumberFormat="1" applyFont="1" applyAlignment="1">
      <alignment horizontal="left"/>
      <protection/>
    </xf>
    <xf numFmtId="0" fontId="12" fillId="0" borderId="10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36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66" applyFont="1" applyBorder="1" applyAlignment="1" applyProtection="1">
      <alignment horizontal="center" vertical="center"/>
      <protection hidden="1"/>
    </xf>
    <xf numFmtId="167" fontId="12" fillId="0" borderId="14" xfId="66" applyNumberFormat="1" applyFont="1" applyFill="1" applyBorder="1" applyAlignment="1" applyProtection="1">
      <alignment horizontal="center" vertical="center"/>
      <protection hidden="1"/>
    </xf>
    <xf numFmtId="167" fontId="12" fillId="0" borderId="14" xfId="66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66" applyNumberFormat="1" applyFont="1" applyFill="1" applyAlignment="1" applyProtection="1">
      <alignment horizontal="center" vertical="center"/>
      <protection hidden="1"/>
    </xf>
    <xf numFmtId="167" fontId="12" fillId="33" borderId="14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37" xfId="66" applyNumberFormat="1" applyFont="1" applyFill="1" applyBorder="1" applyAlignment="1" applyProtection="1">
      <alignment horizontal="center" vertical="center"/>
      <protection hidden="1"/>
    </xf>
    <xf numFmtId="0" fontId="12" fillId="0" borderId="36" xfId="66" applyNumberFormat="1" applyFont="1" applyFill="1" applyBorder="1" applyAlignment="1" applyProtection="1">
      <alignment horizontal="center" vertical="center"/>
      <protection hidden="1"/>
    </xf>
    <xf numFmtId="0" fontId="12" fillId="0" borderId="37" xfId="66" applyFont="1" applyBorder="1" applyAlignment="1" applyProtection="1">
      <alignment horizontal="center" vertical="center" wrapText="1"/>
      <protection hidden="1"/>
    </xf>
    <xf numFmtId="0" fontId="12" fillId="0" borderId="36" xfId="66" applyFont="1" applyBorder="1" applyAlignment="1" applyProtection="1">
      <alignment horizontal="center" vertical="center" wrapText="1"/>
      <protection hidden="1"/>
    </xf>
    <xf numFmtId="0" fontId="12" fillId="0" borderId="10" xfId="66" applyNumberFormat="1" applyFont="1" applyFill="1" applyBorder="1" applyAlignment="1" applyProtection="1">
      <alignment horizontal="center" vertical="center"/>
      <protection hidden="1"/>
    </xf>
    <xf numFmtId="0" fontId="12" fillId="0" borderId="37" xfId="66" applyFont="1" applyBorder="1" applyAlignment="1" applyProtection="1">
      <alignment horizontal="center" vertical="center"/>
      <protection hidden="1"/>
    </xf>
    <xf numFmtId="0" fontId="12" fillId="0" borderId="36" xfId="66" applyFont="1" applyBorder="1" applyAlignment="1" applyProtection="1">
      <alignment horizontal="center" vertical="center"/>
      <protection hidden="1"/>
    </xf>
    <xf numFmtId="167" fontId="12" fillId="33" borderId="14" xfId="66" applyNumberFormat="1" applyFont="1" applyFill="1" applyBorder="1" applyAlignment="1" applyProtection="1">
      <alignment horizontal="center" vertical="center"/>
      <protection hidden="1"/>
    </xf>
    <xf numFmtId="0" fontId="12" fillId="33" borderId="13" xfId="66" applyFont="1" applyFill="1" applyBorder="1" applyAlignment="1" applyProtection="1">
      <alignment horizontal="center" vertical="center"/>
      <protection hidden="1"/>
    </xf>
    <xf numFmtId="171" fontId="12" fillId="0" borderId="14" xfId="66" applyNumberFormat="1" applyFont="1" applyFill="1" applyBorder="1" applyAlignment="1" applyProtection="1">
      <alignment horizontal="center" vertical="center" wrapText="1"/>
      <protection hidden="1"/>
    </xf>
    <xf numFmtId="171" fontId="12" fillId="33" borderId="14" xfId="66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53" applyNumberFormat="1" applyFont="1" applyFill="1" applyBorder="1" applyAlignment="1" applyProtection="1">
      <alignment horizontal="center" vertical="center"/>
      <protection hidden="1"/>
    </xf>
    <xf numFmtId="0" fontId="7" fillId="0" borderId="43" xfId="53" applyNumberFormat="1" applyFont="1" applyFill="1" applyBorder="1" applyAlignment="1" applyProtection="1">
      <alignment horizontal="center" vertical="center"/>
      <protection hidden="1"/>
    </xf>
    <xf numFmtId="0" fontId="7" fillId="0" borderId="36" xfId="53" applyNumberFormat="1" applyFont="1" applyFill="1" applyBorder="1" applyAlignment="1" applyProtection="1">
      <alignment horizontal="center" vertical="center"/>
      <protection hidden="1"/>
    </xf>
    <xf numFmtId="0" fontId="13" fillId="0" borderId="0" xfId="53" applyFont="1" applyAlignment="1">
      <alignment horizontal="center" wrapText="1"/>
      <protection/>
    </xf>
    <xf numFmtId="0" fontId="12" fillId="0" borderId="0" xfId="53" applyNumberFormat="1" applyFont="1" applyFill="1" applyBorder="1" applyAlignment="1" applyProtection="1">
      <alignment wrapText="1"/>
      <protection hidden="1"/>
    </xf>
    <xf numFmtId="0" fontId="7" fillId="0" borderId="44" xfId="53" applyNumberFormat="1" applyFont="1" applyFill="1" applyBorder="1" applyAlignment="1" applyProtection="1">
      <alignment horizontal="center" vertical="center"/>
      <protection hidden="1"/>
    </xf>
    <xf numFmtId="0" fontId="0" fillId="0" borderId="45" xfId="0" applyFont="1" applyBorder="1" applyAlignment="1">
      <alignment/>
    </xf>
    <xf numFmtId="0" fontId="0" fillId="0" borderId="20" xfId="0" applyFont="1" applyBorder="1" applyAlignment="1">
      <alignment/>
    </xf>
    <xf numFmtId="0" fontId="7" fillId="33" borderId="37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/>
    </xf>
    <xf numFmtId="0" fontId="7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7" xfId="0" applyFont="1" applyBorder="1" applyAlignment="1">
      <alignment/>
    </xf>
    <xf numFmtId="0" fontId="7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Border="1" applyAlignment="1">
      <alignment/>
    </xf>
    <xf numFmtId="49" fontId="7" fillId="0" borderId="37" xfId="53" applyNumberFormat="1" applyFont="1" applyFill="1" applyBorder="1" applyAlignment="1" applyProtection="1">
      <alignment horizontal="center" vertical="center" wrapText="1"/>
      <protection hidden="1"/>
    </xf>
    <xf numFmtId="171" fontId="13" fillId="0" borderId="12" xfId="53" applyNumberFormat="1" applyFont="1" applyFill="1" applyBorder="1" applyAlignment="1" applyProtection="1">
      <alignment wrapText="1"/>
      <protection hidden="1"/>
    </xf>
    <xf numFmtId="0" fontId="0" fillId="0" borderId="12" xfId="0" applyBorder="1" applyAlignment="1">
      <alignment/>
    </xf>
    <xf numFmtId="171" fontId="13" fillId="0" borderId="14" xfId="53" applyNumberFormat="1" applyFont="1" applyFill="1" applyBorder="1" applyAlignment="1" applyProtection="1">
      <alignment wrapText="1"/>
      <protection hidden="1"/>
    </xf>
    <xf numFmtId="0" fontId="0" fillId="0" borderId="14" xfId="0" applyBorder="1" applyAlignment="1">
      <alignment/>
    </xf>
    <xf numFmtId="167" fontId="12" fillId="33" borderId="14" xfId="53" applyNumberFormat="1" applyFont="1" applyFill="1" applyBorder="1" applyAlignment="1" applyProtection="1">
      <alignment wrapText="1"/>
      <protection hidden="1"/>
    </xf>
    <xf numFmtId="172" fontId="12" fillId="0" borderId="14" xfId="53" applyNumberFormat="1" applyFont="1" applyFill="1" applyBorder="1" applyAlignment="1" applyProtection="1">
      <alignment wrapText="1"/>
      <protection hidden="1"/>
    </xf>
    <xf numFmtId="171" fontId="12" fillId="33" borderId="14" xfId="53" applyNumberFormat="1" applyFont="1" applyFill="1" applyBorder="1" applyAlignment="1" applyProtection="1">
      <alignment wrapText="1"/>
      <protection hidden="1"/>
    </xf>
    <xf numFmtId="171" fontId="12" fillId="33" borderId="16" xfId="53" applyNumberFormat="1" applyFont="1" applyFill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0" fontId="12" fillId="0" borderId="0" xfId="80" applyFont="1" applyAlignment="1">
      <alignment horizontal="right" wrapText="1"/>
      <protection/>
    </xf>
    <xf numFmtId="0" fontId="13" fillId="0" borderId="0" xfId="79" applyFont="1" applyAlignment="1">
      <alignment horizontal="center" wrapText="1"/>
      <protection/>
    </xf>
    <xf numFmtId="0" fontId="21" fillId="0" borderId="0" xfId="80" applyFont="1" applyAlignment="1">
      <alignment wrapText="1"/>
      <protection/>
    </xf>
    <xf numFmtId="0" fontId="13" fillId="0" borderId="0" xfId="80" applyFont="1" applyFill="1" applyAlignment="1">
      <alignment horizontal="center" wrapText="1"/>
      <protection/>
    </xf>
    <xf numFmtId="0" fontId="12" fillId="0" borderId="10" xfId="80" applyFont="1" applyFill="1" applyBorder="1" applyAlignment="1">
      <alignment horizontal="center" wrapText="1"/>
      <protection/>
    </xf>
    <xf numFmtId="0" fontId="12" fillId="0" borderId="44" xfId="80" applyFont="1" applyFill="1" applyBorder="1" applyAlignment="1">
      <alignment wrapText="1"/>
      <protection/>
    </xf>
    <xf numFmtId="0" fontId="12" fillId="0" borderId="20" xfId="80" applyFont="1" applyFill="1" applyBorder="1" applyAlignment="1">
      <alignment wrapText="1"/>
      <protection/>
    </xf>
    <xf numFmtId="0" fontId="13" fillId="0" borderId="0" xfId="80" applyFont="1" applyFill="1" applyAlignment="1">
      <alignment horizontal="center"/>
      <protection/>
    </xf>
    <xf numFmtId="0" fontId="13" fillId="0" borderId="11" xfId="80" applyFont="1" applyBorder="1" applyAlignment="1">
      <alignment wrapText="1"/>
      <protection/>
    </xf>
    <xf numFmtId="0" fontId="13" fillId="0" borderId="12" xfId="80" applyFont="1" applyBorder="1" applyAlignment="1">
      <alignment wrapText="1"/>
      <protection/>
    </xf>
    <xf numFmtId="0" fontId="12" fillId="0" borderId="13" xfId="80" applyFont="1" applyBorder="1" applyAlignment="1">
      <alignment wrapText="1"/>
      <protection/>
    </xf>
    <xf numFmtId="0" fontId="12" fillId="0" borderId="14" xfId="80" applyFont="1" applyBorder="1" applyAlignment="1">
      <alignment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_прил 2 доходы( КСП)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_Xl0000028" xfId="64"/>
    <cellStyle name="Обычный 2_Xl0000030" xfId="65"/>
    <cellStyle name="Обычный 2_Xl0000033" xfId="66"/>
    <cellStyle name="Обычный 3" xfId="67"/>
    <cellStyle name="Обычный 3 2" xfId="68"/>
    <cellStyle name="Обычный 3 2 2" xfId="69"/>
    <cellStyle name="Обычный 3 2_Прил.6 предпринимательская" xfId="70"/>
    <cellStyle name="Обычный 3_прил 2 доходы( КСП)" xfId="71"/>
    <cellStyle name="Обычный 4" xfId="72"/>
    <cellStyle name="Обычный 4 2" xfId="73"/>
    <cellStyle name="Обычный 4_прил 2 доходы( КСП)" xfId="74"/>
    <cellStyle name="Обычный 9" xfId="75"/>
    <cellStyle name="Обычный_Tmp" xfId="76"/>
    <cellStyle name="Обычный_tmp_прил 1 Таблица к отчету 2010-доходы Волкова" xfId="77"/>
    <cellStyle name="Обычный_прил 1 Таблица к отчету 2010-доходы Волкова" xfId="78"/>
    <cellStyle name="Обычный_Прил. к Закону с поправками 2" xfId="79"/>
    <cellStyle name="Обычный_Приложения к решению ЕПКиселева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Процентный 2 2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Финансовый 3" xfId="93"/>
    <cellStyle name="Финансовый 3 2" xfId="94"/>
    <cellStyle name="Финансовый 3 3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139"/>
  <sheetViews>
    <sheetView view="pageBreakPreview" zoomScale="79" zoomScaleSheetLayoutView="79" zoomScalePageLayoutView="0" workbookViewId="0" topLeftCell="A115">
      <selection activeCell="A39" sqref="A39:IV39"/>
    </sheetView>
  </sheetViews>
  <sheetFormatPr defaultColWidth="9.140625" defaultRowHeight="15"/>
  <cols>
    <col min="1" max="1" width="97.421875" style="33" customWidth="1"/>
    <col min="2" max="2" width="7.00390625" style="33" customWidth="1"/>
    <col min="3" max="3" width="3.8515625" style="33" customWidth="1"/>
    <col min="4" max="4" width="4.28125" style="33" customWidth="1"/>
    <col min="5" max="5" width="7.140625" style="33" customWidth="1"/>
    <col min="6" max="6" width="4.8515625" style="33" customWidth="1"/>
    <col min="7" max="7" width="8.8515625" style="33" customWidth="1"/>
    <col min="8" max="8" width="9.7109375" style="33" customWidth="1"/>
    <col min="9" max="9" width="22.421875" style="33" customWidth="1"/>
    <col min="10" max="10" width="21.140625" style="33" customWidth="1"/>
    <col min="11" max="11" width="13.00390625" style="33" customWidth="1"/>
    <col min="12" max="20" width="21.28125" style="33" customWidth="1"/>
    <col min="21" max="16384" width="9.140625" style="33" customWidth="1"/>
  </cols>
  <sheetData>
    <row r="1" spans="1:20" ht="15" customHeight="1">
      <c r="A1" s="34"/>
      <c r="B1" s="381"/>
      <c r="C1" s="381"/>
      <c r="D1" s="381"/>
      <c r="E1" s="381"/>
      <c r="F1" s="381"/>
      <c r="G1" s="524"/>
      <c r="H1" s="524"/>
      <c r="I1" s="525"/>
      <c r="J1" s="525"/>
      <c r="K1" s="526" t="s">
        <v>673</v>
      </c>
      <c r="L1" s="382"/>
      <c r="M1" s="382"/>
      <c r="N1" s="382"/>
      <c r="O1" s="382"/>
      <c r="P1" s="382"/>
      <c r="Q1" s="382"/>
      <c r="R1" s="382"/>
      <c r="S1" s="382"/>
      <c r="T1" s="382"/>
    </row>
    <row r="2" spans="1:20" ht="15" customHeight="1">
      <c r="A2" s="34"/>
      <c r="B2" s="381"/>
      <c r="C2" s="381"/>
      <c r="D2" s="381"/>
      <c r="E2" s="381"/>
      <c r="F2" s="381"/>
      <c r="G2" s="524"/>
      <c r="H2" s="524"/>
      <c r="I2" s="524"/>
      <c r="J2" s="525"/>
      <c r="K2" s="526" t="s">
        <v>125</v>
      </c>
      <c r="L2" s="382"/>
      <c r="M2" s="382"/>
      <c r="N2" s="382"/>
      <c r="O2" s="382"/>
      <c r="P2" s="382"/>
      <c r="Q2" s="382"/>
      <c r="R2" s="382"/>
      <c r="S2" s="382"/>
      <c r="T2" s="382"/>
    </row>
    <row r="3" spans="1:20" ht="15" customHeight="1">
      <c r="A3" s="34"/>
      <c r="B3" s="381"/>
      <c r="C3" s="381"/>
      <c r="D3" s="381"/>
      <c r="E3" s="381"/>
      <c r="F3" s="381"/>
      <c r="G3" s="524"/>
      <c r="H3" s="524"/>
      <c r="I3" s="524"/>
      <c r="J3" s="524"/>
      <c r="K3" s="526" t="s">
        <v>126</v>
      </c>
      <c r="L3" s="382"/>
      <c r="M3" s="382"/>
      <c r="N3" s="382"/>
      <c r="O3" s="382"/>
      <c r="P3" s="382"/>
      <c r="Q3" s="382"/>
      <c r="R3" s="382"/>
      <c r="S3" s="382"/>
      <c r="T3" s="382"/>
    </row>
    <row r="4" spans="1:20" ht="15" customHeight="1">
      <c r="A4" s="34"/>
      <c r="B4" s="381"/>
      <c r="C4" s="381"/>
      <c r="D4" s="381"/>
      <c r="E4" s="381"/>
      <c r="F4" s="381"/>
      <c r="G4" s="524"/>
      <c r="H4" s="524"/>
      <c r="I4" s="524"/>
      <c r="J4" s="524"/>
      <c r="K4" s="526" t="s">
        <v>926</v>
      </c>
      <c r="L4" s="382"/>
      <c r="M4" s="382"/>
      <c r="N4" s="382"/>
      <c r="O4" s="382"/>
      <c r="P4" s="382"/>
      <c r="Q4" s="382"/>
      <c r="R4" s="382"/>
      <c r="S4" s="382"/>
      <c r="T4" s="382"/>
    </row>
    <row r="5" spans="1:20" ht="15" customHeight="1">
      <c r="A5" s="34"/>
      <c r="B5" s="381"/>
      <c r="C5" s="381"/>
      <c r="D5" s="381"/>
      <c r="E5" s="381"/>
      <c r="F5" s="381"/>
      <c r="G5" s="524"/>
      <c r="H5" s="524"/>
      <c r="I5" s="524"/>
      <c r="J5" s="524"/>
      <c r="K5" s="526" t="s">
        <v>290</v>
      </c>
      <c r="L5" s="382"/>
      <c r="M5" s="382"/>
      <c r="N5" s="382"/>
      <c r="O5" s="382"/>
      <c r="P5" s="382"/>
      <c r="Q5" s="382"/>
      <c r="R5" s="382"/>
      <c r="S5" s="382"/>
      <c r="T5" s="382"/>
    </row>
    <row r="6" spans="1:20" ht="15" customHeight="1">
      <c r="A6" s="34"/>
      <c r="B6" s="292"/>
      <c r="C6" s="292"/>
      <c r="D6" s="292"/>
      <c r="E6" s="292"/>
      <c r="F6" s="292"/>
      <c r="G6" s="527"/>
      <c r="H6" s="527"/>
      <c r="I6" s="524"/>
      <c r="J6" s="524"/>
      <c r="K6" s="526" t="s">
        <v>127</v>
      </c>
      <c r="L6" s="35"/>
      <c r="M6" s="35"/>
      <c r="N6" s="35"/>
      <c r="O6" s="35"/>
      <c r="P6" s="35"/>
      <c r="Q6" s="35"/>
      <c r="R6" s="35"/>
      <c r="S6" s="35"/>
      <c r="T6" s="35"/>
    </row>
    <row r="7" spans="1:20" ht="21" customHeight="1">
      <c r="A7" s="34"/>
      <c r="B7" s="382"/>
      <c r="C7" s="382"/>
      <c r="D7" s="382"/>
      <c r="E7" s="382"/>
      <c r="F7" s="382"/>
      <c r="G7" s="528"/>
      <c r="H7" s="528"/>
      <c r="I7" s="529"/>
      <c r="J7" s="529"/>
      <c r="K7" s="529"/>
      <c r="L7" s="382"/>
      <c r="M7" s="382"/>
      <c r="N7" s="382"/>
      <c r="O7" s="382"/>
      <c r="P7" s="382"/>
      <c r="Q7" s="382"/>
      <c r="R7" s="382"/>
      <c r="S7" s="382"/>
      <c r="T7" s="382"/>
    </row>
    <row r="8" spans="1:20" ht="32.25" customHeight="1">
      <c r="A8" s="595" t="s">
        <v>621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36"/>
      <c r="B9" s="36"/>
      <c r="C9" s="36"/>
      <c r="D9" s="36"/>
      <c r="E9" s="36"/>
      <c r="F9" s="36"/>
      <c r="G9" s="36"/>
      <c r="H9" s="36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</row>
    <row r="10" spans="1:20" ht="15">
      <c r="A10" s="37"/>
      <c r="B10" s="37"/>
      <c r="C10" s="37"/>
      <c r="D10" s="37"/>
      <c r="E10" s="37"/>
      <c r="F10" s="37"/>
      <c r="G10" s="37"/>
      <c r="H10" s="37"/>
      <c r="I10" s="38"/>
      <c r="J10" s="38"/>
      <c r="K10" s="38" t="s">
        <v>890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" customHeight="1">
      <c r="A11" s="596" t="s">
        <v>838</v>
      </c>
      <c r="B11" s="530" t="s">
        <v>839</v>
      </c>
      <c r="C11" s="530"/>
      <c r="D11" s="530"/>
      <c r="E11" s="530"/>
      <c r="F11" s="530"/>
      <c r="G11" s="530"/>
      <c r="H11" s="530"/>
      <c r="I11" s="596" t="s">
        <v>678</v>
      </c>
      <c r="J11" s="596" t="s">
        <v>840</v>
      </c>
      <c r="K11" s="596" t="s">
        <v>841</v>
      </c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15" customHeight="1">
      <c r="A12" s="596"/>
      <c r="B12" s="597" t="s">
        <v>927</v>
      </c>
      <c r="C12" s="530" t="s">
        <v>842</v>
      </c>
      <c r="D12" s="530"/>
      <c r="E12" s="530"/>
      <c r="F12" s="530"/>
      <c r="G12" s="597" t="s">
        <v>843</v>
      </c>
      <c r="H12" s="531" t="s">
        <v>844</v>
      </c>
      <c r="I12" s="596"/>
      <c r="J12" s="596"/>
      <c r="K12" s="596"/>
      <c r="L12" s="39"/>
      <c r="M12" s="39"/>
      <c r="N12" s="39"/>
      <c r="O12" s="39"/>
      <c r="P12" s="39"/>
      <c r="Q12" s="39"/>
      <c r="R12" s="39"/>
      <c r="S12" s="39"/>
      <c r="T12" s="39"/>
    </row>
    <row r="13" spans="1:20" ht="61.5" customHeight="1">
      <c r="A13" s="596"/>
      <c r="B13" s="597"/>
      <c r="C13" s="532" t="s">
        <v>845</v>
      </c>
      <c r="D13" s="532" t="s">
        <v>846</v>
      </c>
      <c r="E13" s="532" t="s">
        <v>847</v>
      </c>
      <c r="F13" s="532" t="s">
        <v>848</v>
      </c>
      <c r="G13" s="597"/>
      <c r="H13" s="531"/>
      <c r="I13" s="596"/>
      <c r="J13" s="596"/>
      <c r="K13" s="596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85" customFormat="1" ht="15">
      <c r="A14" s="533">
        <v>1</v>
      </c>
      <c r="B14" s="533">
        <v>2</v>
      </c>
      <c r="C14" s="533">
        <v>3</v>
      </c>
      <c r="D14" s="533">
        <v>4</v>
      </c>
      <c r="E14" s="533">
        <v>5</v>
      </c>
      <c r="F14" s="533">
        <v>6</v>
      </c>
      <c r="G14" s="533">
        <v>7</v>
      </c>
      <c r="H14" s="533">
        <v>8</v>
      </c>
      <c r="I14" s="534">
        <v>9</v>
      </c>
      <c r="J14" s="534">
        <v>10</v>
      </c>
      <c r="K14" s="534">
        <v>11</v>
      </c>
      <c r="L14" s="384"/>
      <c r="M14" s="384"/>
      <c r="N14" s="384"/>
      <c r="O14" s="384"/>
      <c r="P14" s="384"/>
      <c r="Q14" s="384"/>
      <c r="R14" s="384"/>
      <c r="S14" s="384"/>
      <c r="T14" s="384"/>
    </row>
    <row r="15" spans="1:21" ht="15.75">
      <c r="A15" s="350" t="s">
        <v>675</v>
      </c>
      <c r="B15" s="351" t="s">
        <v>849</v>
      </c>
      <c r="C15" s="352" t="s">
        <v>850</v>
      </c>
      <c r="D15" s="353" t="s">
        <v>851</v>
      </c>
      <c r="E15" s="354" t="s">
        <v>852</v>
      </c>
      <c r="F15" s="353" t="s">
        <v>851</v>
      </c>
      <c r="G15" s="353" t="s">
        <v>853</v>
      </c>
      <c r="H15" s="353" t="s">
        <v>849</v>
      </c>
      <c r="I15" s="386">
        <v>3548614.33141</v>
      </c>
      <c r="J15" s="386">
        <v>3573482.2531999997</v>
      </c>
      <c r="K15" s="387">
        <v>1.0070077837340297</v>
      </c>
      <c r="L15" s="388"/>
      <c r="M15" s="388"/>
      <c r="N15" s="388"/>
      <c r="O15" s="388"/>
      <c r="P15" s="388"/>
      <c r="Q15" s="388"/>
      <c r="R15" s="388"/>
      <c r="S15" s="388"/>
      <c r="T15" s="388"/>
      <c r="U15" s="389"/>
    </row>
    <row r="16" spans="1:20" ht="15.75">
      <c r="A16" s="344" t="s">
        <v>854</v>
      </c>
      <c r="B16" s="319" t="s">
        <v>849</v>
      </c>
      <c r="C16" s="320" t="s">
        <v>850</v>
      </c>
      <c r="D16" s="321" t="s">
        <v>855</v>
      </c>
      <c r="E16" s="322" t="s">
        <v>852</v>
      </c>
      <c r="F16" s="321" t="s">
        <v>851</v>
      </c>
      <c r="G16" s="321" t="s">
        <v>853</v>
      </c>
      <c r="H16" s="321" t="s">
        <v>849</v>
      </c>
      <c r="I16" s="390">
        <v>2455114</v>
      </c>
      <c r="J16" s="390">
        <v>2518401.17543</v>
      </c>
      <c r="K16" s="391">
        <v>1.0257776931865485</v>
      </c>
      <c r="L16" s="392"/>
      <c r="M16" s="392"/>
      <c r="N16" s="392"/>
      <c r="O16" s="392"/>
      <c r="P16" s="392"/>
      <c r="Q16" s="392"/>
      <c r="R16" s="392"/>
      <c r="S16" s="392"/>
      <c r="T16" s="392"/>
    </row>
    <row r="17" spans="1:20" ht="15.75">
      <c r="A17" s="345" t="s">
        <v>856</v>
      </c>
      <c r="B17" s="323" t="s">
        <v>849</v>
      </c>
      <c r="C17" s="324" t="s">
        <v>850</v>
      </c>
      <c r="D17" s="325" t="s">
        <v>855</v>
      </c>
      <c r="E17" s="326">
        <v>1000</v>
      </c>
      <c r="F17" s="325" t="s">
        <v>851</v>
      </c>
      <c r="G17" s="325" t="s">
        <v>853</v>
      </c>
      <c r="H17" s="325" t="s">
        <v>857</v>
      </c>
      <c r="I17" s="329">
        <v>268030</v>
      </c>
      <c r="J17" s="329">
        <v>292846.67813</v>
      </c>
      <c r="K17" s="393">
        <v>1.0925891808006567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8" customHeight="1">
      <c r="A18" s="345" t="s">
        <v>858</v>
      </c>
      <c r="B18" s="323" t="s">
        <v>849</v>
      </c>
      <c r="C18" s="324" t="s">
        <v>850</v>
      </c>
      <c r="D18" s="325" t="s">
        <v>855</v>
      </c>
      <c r="E18" s="326" t="s">
        <v>859</v>
      </c>
      <c r="F18" s="325" t="s">
        <v>860</v>
      </c>
      <c r="G18" s="325" t="s">
        <v>853</v>
      </c>
      <c r="H18" s="325" t="s">
        <v>857</v>
      </c>
      <c r="I18" s="329">
        <v>268030</v>
      </c>
      <c r="J18" s="329">
        <v>292846.67813</v>
      </c>
      <c r="K18" s="393">
        <v>1.0925891808006567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5.75">
      <c r="A19" s="345" t="s">
        <v>861</v>
      </c>
      <c r="B19" s="323" t="s">
        <v>849</v>
      </c>
      <c r="C19" s="324" t="s">
        <v>850</v>
      </c>
      <c r="D19" s="325" t="s">
        <v>855</v>
      </c>
      <c r="E19" s="326">
        <v>2000</v>
      </c>
      <c r="F19" s="325">
        <v>1</v>
      </c>
      <c r="G19" s="325" t="s">
        <v>853</v>
      </c>
      <c r="H19" s="325" t="s">
        <v>857</v>
      </c>
      <c r="I19" s="329">
        <v>2187084</v>
      </c>
      <c r="J19" s="329">
        <v>2225554.4973</v>
      </c>
      <c r="K19" s="393">
        <v>1.0175898581398795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5.75">
      <c r="A20" s="344" t="s">
        <v>862</v>
      </c>
      <c r="B20" s="319" t="s">
        <v>849</v>
      </c>
      <c r="C20" s="320" t="s">
        <v>850</v>
      </c>
      <c r="D20" s="321" t="s">
        <v>863</v>
      </c>
      <c r="E20" s="322" t="s">
        <v>852</v>
      </c>
      <c r="F20" s="321" t="s">
        <v>851</v>
      </c>
      <c r="G20" s="321" t="s">
        <v>853</v>
      </c>
      <c r="H20" s="321" t="s">
        <v>849</v>
      </c>
      <c r="I20" s="390">
        <v>381773</v>
      </c>
      <c r="J20" s="390">
        <v>379299.79597</v>
      </c>
      <c r="K20" s="391">
        <v>0.9935217942861333</v>
      </c>
      <c r="L20" s="392"/>
      <c r="M20" s="392"/>
      <c r="N20" s="392"/>
      <c r="O20" s="392"/>
      <c r="P20" s="392"/>
      <c r="Q20" s="392"/>
      <c r="R20" s="392"/>
      <c r="S20" s="392"/>
      <c r="T20" s="392"/>
    </row>
    <row r="21" spans="1:20" ht="18" customHeight="1">
      <c r="A21" s="346" t="s">
        <v>864</v>
      </c>
      <c r="B21" s="323" t="s">
        <v>849</v>
      </c>
      <c r="C21" s="324" t="s">
        <v>850</v>
      </c>
      <c r="D21" s="325" t="s">
        <v>863</v>
      </c>
      <c r="E21" s="326">
        <v>1000</v>
      </c>
      <c r="F21" s="325" t="s">
        <v>851</v>
      </c>
      <c r="G21" s="325" t="s">
        <v>853</v>
      </c>
      <c r="H21" s="325" t="s">
        <v>857</v>
      </c>
      <c r="I21" s="329">
        <v>92381</v>
      </c>
      <c r="J21" s="329">
        <v>94739.47543</v>
      </c>
      <c r="K21" s="393">
        <v>1.0255298755155282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5.75">
      <c r="A22" s="346" t="s">
        <v>865</v>
      </c>
      <c r="B22" s="323" t="s">
        <v>849</v>
      </c>
      <c r="C22" s="324" t="s">
        <v>850</v>
      </c>
      <c r="D22" s="325" t="s">
        <v>863</v>
      </c>
      <c r="E22" s="326" t="s">
        <v>866</v>
      </c>
      <c r="F22" s="325" t="s">
        <v>860</v>
      </c>
      <c r="G22" s="325" t="s">
        <v>853</v>
      </c>
      <c r="H22" s="325" t="s">
        <v>857</v>
      </c>
      <c r="I22" s="329">
        <v>280031</v>
      </c>
      <c r="J22" s="329">
        <v>274639.35007</v>
      </c>
      <c r="K22" s="393">
        <v>0.980746239059247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5.75">
      <c r="A23" s="346" t="s">
        <v>867</v>
      </c>
      <c r="B23" s="323" t="s">
        <v>849</v>
      </c>
      <c r="C23" s="324" t="s">
        <v>850</v>
      </c>
      <c r="D23" s="325" t="s">
        <v>863</v>
      </c>
      <c r="E23" s="326" t="s">
        <v>868</v>
      </c>
      <c r="F23" s="325" t="s">
        <v>855</v>
      </c>
      <c r="G23" s="325" t="s">
        <v>853</v>
      </c>
      <c r="H23" s="325" t="s">
        <v>857</v>
      </c>
      <c r="I23" s="329">
        <v>9361</v>
      </c>
      <c r="J23" s="329">
        <v>9920.97047</v>
      </c>
      <c r="K23" s="393">
        <v>1.0598195139408184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5.75">
      <c r="A24" s="344" t="s">
        <v>869</v>
      </c>
      <c r="B24" s="319" t="s">
        <v>849</v>
      </c>
      <c r="C24" s="320" t="s">
        <v>850</v>
      </c>
      <c r="D24" s="321" t="s">
        <v>870</v>
      </c>
      <c r="E24" s="322" t="s">
        <v>852</v>
      </c>
      <c r="F24" s="321" t="s">
        <v>851</v>
      </c>
      <c r="G24" s="321" t="s">
        <v>853</v>
      </c>
      <c r="H24" s="321" t="s">
        <v>849</v>
      </c>
      <c r="I24" s="390">
        <v>200480</v>
      </c>
      <c r="J24" s="390">
        <v>207258.98179</v>
      </c>
      <c r="K24" s="391">
        <v>1.033813755935754</v>
      </c>
      <c r="L24" s="392"/>
      <c r="M24" s="392"/>
      <c r="N24" s="392"/>
      <c r="O24" s="392"/>
      <c r="P24" s="392"/>
      <c r="Q24" s="392"/>
      <c r="R24" s="392"/>
      <c r="S24" s="392"/>
      <c r="T24" s="392"/>
    </row>
    <row r="25" spans="1:20" ht="15.75">
      <c r="A25" s="346" t="s">
        <v>871</v>
      </c>
      <c r="B25" s="323" t="s">
        <v>849</v>
      </c>
      <c r="C25" s="324" t="s">
        <v>850</v>
      </c>
      <c r="D25" s="325" t="s">
        <v>870</v>
      </c>
      <c r="E25" s="326">
        <v>1000</v>
      </c>
      <c r="F25" s="325" t="s">
        <v>851</v>
      </c>
      <c r="G25" s="325" t="s">
        <v>853</v>
      </c>
      <c r="H25" s="325" t="s">
        <v>857</v>
      </c>
      <c r="I25" s="329">
        <v>32136</v>
      </c>
      <c r="J25" s="329">
        <v>30303.42628</v>
      </c>
      <c r="K25" s="393">
        <v>0.942974429922828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31.5">
      <c r="A26" s="345" t="s">
        <v>872</v>
      </c>
      <c r="B26" s="323" t="s">
        <v>849</v>
      </c>
      <c r="C26" s="324" t="s">
        <v>850</v>
      </c>
      <c r="D26" s="325" t="s">
        <v>870</v>
      </c>
      <c r="E26" s="326" t="s">
        <v>873</v>
      </c>
      <c r="F26" s="325" t="s">
        <v>874</v>
      </c>
      <c r="G26" s="325" t="s">
        <v>853</v>
      </c>
      <c r="H26" s="325" t="s">
        <v>857</v>
      </c>
      <c r="I26" s="329">
        <v>32136</v>
      </c>
      <c r="J26" s="329">
        <v>30303.42628</v>
      </c>
      <c r="K26" s="393">
        <v>0.942974429922828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5.75">
      <c r="A27" s="345" t="s">
        <v>875</v>
      </c>
      <c r="B27" s="323" t="s">
        <v>849</v>
      </c>
      <c r="C27" s="324" t="s">
        <v>850</v>
      </c>
      <c r="D27" s="325" t="s">
        <v>870</v>
      </c>
      <c r="E27" s="326">
        <v>2000</v>
      </c>
      <c r="F27" s="325">
        <v>2</v>
      </c>
      <c r="G27" s="325" t="s">
        <v>853</v>
      </c>
      <c r="H27" s="325" t="s">
        <v>857</v>
      </c>
      <c r="I27" s="329">
        <v>75393</v>
      </c>
      <c r="J27" s="329">
        <v>73238.21643</v>
      </c>
      <c r="K27" s="393">
        <v>0.9714193151884127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5" customHeight="1">
      <c r="A28" s="345" t="s">
        <v>876</v>
      </c>
      <c r="B28" s="323" t="s">
        <v>849</v>
      </c>
      <c r="C28" s="324" t="s">
        <v>850</v>
      </c>
      <c r="D28" s="325" t="s">
        <v>870</v>
      </c>
      <c r="E28" s="326" t="s">
        <v>877</v>
      </c>
      <c r="F28" s="325" t="s">
        <v>860</v>
      </c>
      <c r="G28" s="325" t="s">
        <v>853</v>
      </c>
      <c r="H28" s="325" t="s">
        <v>857</v>
      </c>
      <c r="I28" s="329">
        <v>75393</v>
      </c>
      <c r="J28" s="329">
        <v>73238.21643</v>
      </c>
      <c r="K28" s="393">
        <v>0.9714193151884127</v>
      </c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5.75">
      <c r="A29" s="345" t="s">
        <v>878</v>
      </c>
      <c r="B29" s="323" t="s">
        <v>849</v>
      </c>
      <c r="C29" s="324" t="s">
        <v>850</v>
      </c>
      <c r="D29" s="325" t="s">
        <v>870</v>
      </c>
      <c r="E29" s="326">
        <v>6000</v>
      </c>
      <c r="F29" s="325" t="s">
        <v>851</v>
      </c>
      <c r="G29" s="325" t="s">
        <v>853</v>
      </c>
      <c r="H29" s="325" t="s">
        <v>857</v>
      </c>
      <c r="I29" s="329">
        <v>92951</v>
      </c>
      <c r="J29" s="329">
        <v>103717.33908</v>
      </c>
      <c r="K29" s="393">
        <v>1.115828114598014</v>
      </c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5.75">
      <c r="A30" s="344" t="s">
        <v>879</v>
      </c>
      <c r="B30" s="319" t="s">
        <v>849</v>
      </c>
      <c r="C30" s="320" t="s">
        <v>850</v>
      </c>
      <c r="D30" s="321" t="s">
        <v>880</v>
      </c>
      <c r="E30" s="322" t="s">
        <v>852</v>
      </c>
      <c r="F30" s="321" t="s">
        <v>851</v>
      </c>
      <c r="G30" s="321" t="s">
        <v>853</v>
      </c>
      <c r="H30" s="321" t="s">
        <v>849</v>
      </c>
      <c r="I30" s="390">
        <v>76420</v>
      </c>
      <c r="J30" s="390">
        <v>90919.32749</v>
      </c>
      <c r="K30" s="391">
        <v>1.1897321053389165</v>
      </c>
      <c r="L30" s="392"/>
      <c r="M30" s="392"/>
      <c r="N30" s="392"/>
      <c r="O30" s="392"/>
      <c r="P30" s="392"/>
      <c r="Q30" s="392"/>
      <c r="R30" s="392"/>
      <c r="S30" s="392"/>
      <c r="T30" s="392"/>
    </row>
    <row r="31" spans="1:20" ht="16.5" customHeight="1">
      <c r="A31" s="346" t="s">
        <v>881</v>
      </c>
      <c r="B31" s="323" t="s">
        <v>849</v>
      </c>
      <c r="C31" s="324" t="s">
        <v>850</v>
      </c>
      <c r="D31" s="325" t="s">
        <v>880</v>
      </c>
      <c r="E31" s="326" t="s">
        <v>882</v>
      </c>
      <c r="F31" s="325" t="s">
        <v>855</v>
      </c>
      <c r="G31" s="325" t="s">
        <v>853</v>
      </c>
      <c r="H31" s="325" t="s">
        <v>857</v>
      </c>
      <c r="I31" s="329">
        <v>26440</v>
      </c>
      <c r="J31" s="329">
        <v>26939.13818</v>
      </c>
      <c r="K31" s="393">
        <v>1.0188781459909229</v>
      </c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98.25" customHeight="1">
      <c r="A32" s="394" t="s">
        <v>609</v>
      </c>
      <c r="B32" s="323" t="s">
        <v>849</v>
      </c>
      <c r="C32" s="324" t="s">
        <v>850</v>
      </c>
      <c r="D32" s="325" t="s">
        <v>880</v>
      </c>
      <c r="E32" s="326" t="s">
        <v>883</v>
      </c>
      <c r="F32" s="325" t="s">
        <v>855</v>
      </c>
      <c r="G32" s="325" t="s">
        <v>853</v>
      </c>
      <c r="H32" s="325" t="s">
        <v>857</v>
      </c>
      <c r="I32" s="329">
        <v>49890</v>
      </c>
      <c r="J32" s="329">
        <v>63870.68931</v>
      </c>
      <c r="K32" s="393">
        <v>1.2802302928442575</v>
      </c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21" customHeight="1">
      <c r="A33" s="346" t="s">
        <v>884</v>
      </c>
      <c r="B33" s="323" t="s">
        <v>849</v>
      </c>
      <c r="C33" s="324" t="s">
        <v>850</v>
      </c>
      <c r="D33" s="325" t="s">
        <v>880</v>
      </c>
      <c r="E33" s="326" t="s">
        <v>885</v>
      </c>
      <c r="F33" s="325" t="s">
        <v>855</v>
      </c>
      <c r="G33" s="325" t="s">
        <v>853</v>
      </c>
      <c r="H33" s="325" t="s">
        <v>857</v>
      </c>
      <c r="I33" s="327">
        <v>90</v>
      </c>
      <c r="J33" s="327">
        <v>109.5</v>
      </c>
      <c r="K33" s="393">
        <v>1.2166666666666666</v>
      </c>
      <c r="L33" s="40"/>
      <c r="M33" s="40"/>
      <c r="N33" s="40"/>
      <c r="O33" s="40"/>
      <c r="P33" s="40"/>
      <c r="Q33" s="40"/>
      <c r="R33" s="40"/>
      <c r="S33" s="40"/>
      <c r="T33" s="40"/>
    </row>
    <row r="34" spans="1:20" ht="31.5">
      <c r="A34" s="344" t="s">
        <v>900</v>
      </c>
      <c r="B34" s="319" t="s">
        <v>849</v>
      </c>
      <c r="C34" s="320" t="s">
        <v>850</v>
      </c>
      <c r="D34" s="321" t="s">
        <v>901</v>
      </c>
      <c r="E34" s="322" t="s">
        <v>852</v>
      </c>
      <c r="F34" s="321" t="s">
        <v>851</v>
      </c>
      <c r="G34" s="321" t="s">
        <v>853</v>
      </c>
      <c r="H34" s="321" t="s">
        <v>849</v>
      </c>
      <c r="I34" s="390">
        <v>675</v>
      </c>
      <c r="J34" s="390">
        <v>699.71436</v>
      </c>
      <c r="K34" s="391">
        <v>1.0366138666666667</v>
      </c>
      <c r="L34" s="392"/>
      <c r="M34" s="392"/>
      <c r="N34" s="392"/>
      <c r="O34" s="392"/>
      <c r="P34" s="392"/>
      <c r="Q34" s="392"/>
      <c r="R34" s="392"/>
      <c r="S34" s="392"/>
      <c r="T34" s="392"/>
    </row>
    <row r="35" spans="1:20" ht="31.5">
      <c r="A35" s="344" t="s">
        <v>902</v>
      </c>
      <c r="B35" s="319" t="s">
        <v>849</v>
      </c>
      <c r="C35" s="320" t="s">
        <v>850</v>
      </c>
      <c r="D35" s="321" t="s">
        <v>903</v>
      </c>
      <c r="E35" s="322" t="s">
        <v>852</v>
      </c>
      <c r="F35" s="321" t="s">
        <v>851</v>
      </c>
      <c r="G35" s="321" t="s">
        <v>853</v>
      </c>
      <c r="H35" s="321" t="s">
        <v>849</v>
      </c>
      <c r="I35" s="390">
        <v>178845.71754</v>
      </c>
      <c r="J35" s="390">
        <v>131168.12183999998</v>
      </c>
      <c r="K35" s="391">
        <v>0.7334149435848994</v>
      </c>
      <c r="L35" s="392"/>
      <c r="M35" s="392"/>
      <c r="N35" s="392"/>
      <c r="O35" s="392"/>
      <c r="P35" s="392"/>
      <c r="Q35" s="392"/>
      <c r="R35" s="392"/>
      <c r="S35" s="392"/>
      <c r="T35" s="392"/>
    </row>
    <row r="36" spans="1:20" ht="31.5">
      <c r="A36" s="345" t="s">
        <v>904</v>
      </c>
      <c r="B36" s="323" t="s">
        <v>849</v>
      </c>
      <c r="C36" s="324" t="s">
        <v>850</v>
      </c>
      <c r="D36" s="325" t="s">
        <v>903</v>
      </c>
      <c r="E36" s="326" t="s">
        <v>905</v>
      </c>
      <c r="F36" s="325" t="s">
        <v>874</v>
      </c>
      <c r="G36" s="325" t="s">
        <v>853</v>
      </c>
      <c r="H36" s="325" t="s">
        <v>906</v>
      </c>
      <c r="I36" s="327">
        <v>56308</v>
      </c>
      <c r="J36" s="327">
        <v>21109.22527</v>
      </c>
      <c r="K36" s="393">
        <v>0.37488856414719046</v>
      </c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65.25" customHeight="1">
      <c r="A37" s="345" t="s">
        <v>738</v>
      </c>
      <c r="B37" s="323" t="s">
        <v>849</v>
      </c>
      <c r="C37" s="324" t="s">
        <v>850</v>
      </c>
      <c r="D37" s="325" t="s">
        <v>903</v>
      </c>
      <c r="E37" s="326" t="s">
        <v>907</v>
      </c>
      <c r="F37" s="325" t="s">
        <v>874</v>
      </c>
      <c r="G37" s="325" t="s">
        <v>853</v>
      </c>
      <c r="H37" s="325" t="s">
        <v>906</v>
      </c>
      <c r="I37" s="327">
        <v>94860</v>
      </c>
      <c r="J37" s="327">
        <v>78842.72991</v>
      </c>
      <c r="K37" s="393">
        <v>0.8311483228969007</v>
      </c>
      <c r="L37" s="40"/>
      <c r="M37" s="40"/>
      <c r="N37" s="40"/>
      <c r="O37" s="40"/>
      <c r="P37" s="40"/>
      <c r="Q37" s="40"/>
      <c r="R37" s="40"/>
      <c r="S37" s="40"/>
      <c r="T37" s="40"/>
    </row>
    <row r="38" spans="1:20" ht="83.25" customHeight="1">
      <c r="A38" s="345" t="s">
        <v>739</v>
      </c>
      <c r="B38" s="323" t="s">
        <v>849</v>
      </c>
      <c r="C38" s="324" t="s">
        <v>850</v>
      </c>
      <c r="D38" s="325" t="s">
        <v>903</v>
      </c>
      <c r="E38" s="326" t="s">
        <v>908</v>
      </c>
      <c r="F38" s="325" t="s">
        <v>851</v>
      </c>
      <c r="G38" s="325" t="s">
        <v>853</v>
      </c>
      <c r="H38" s="325" t="s">
        <v>906</v>
      </c>
      <c r="I38" s="327">
        <v>5400</v>
      </c>
      <c r="J38" s="327">
        <v>6594.87093</v>
      </c>
      <c r="K38" s="393">
        <v>1.2212723944444444</v>
      </c>
      <c r="L38" s="40"/>
      <c r="M38" s="40"/>
      <c r="N38" s="40"/>
      <c r="O38" s="40"/>
      <c r="P38" s="40"/>
      <c r="Q38" s="40"/>
      <c r="R38" s="40"/>
      <c r="S38" s="40"/>
      <c r="T38" s="40"/>
    </row>
    <row r="39" spans="1:20" ht="50.25" customHeight="1">
      <c r="A39" s="345" t="s">
        <v>909</v>
      </c>
      <c r="B39" s="323" t="s">
        <v>849</v>
      </c>
      <c r="C39" s="324" t="s">
        <v>850</v>
      </c>
      <c r="D39" s="325" t="s">
        <v>903</v>
      </c>
      <c r="E39" s="326" t="s">
        <v>910</v>
      </c>
      <c r="F39" s="325" t="s">
        <v>874</v>
      </c>
      <c r="G39" s="325" t="s">
        <v>853</v>
      </c>
      <c r="H39" s="325" t="s">
        <v>906</v>
      </c>
      <c r="I39" s="329">
        <v>2009.37331</v>
      </c>
      <c r="J39" s="329">
        <v>2251.25871</v>
      </c>
      <c r="K39" s="393">
        <v>1.1203785273727958</v>
      </c>
      <c r="L39" s="41"/>
      <c r="M39" s="41"/>
      <c r="N39" s="41"/>
      <c r="O39" s="41"/>
      <c r="P39" s="41"/>
      <c r="Q39" s="41"/>
      <c r="R39" s="41"/>
      <c r="S39" s="41"/>
      <c r="T39" s="41"/>
    </row>
    <row r="40" spans="1:20" ht="58.5" customHeight="1">
      <c r="A40" s="345" t="s">
        <v>911</v>
      </c>
      <c r="B40" s="323" t="s">
        <v>849</v>
      </c>
      <c r="C40" s="324" t="s">
        <v>850</v>
      </c>
      <c r="D40" s="325" t="s">
        <v>903</v>
      </c>
      <c r="E40" s="326" t="s">
        <v>912</v>
      </c>
      <c r="F40" s="325" t="s">
        <v>851</v>
      </c>
      <c r="G40" s="325" t="s">
        <v>853</v>
      </c>
      <c r="H40" s="325" t="s">
        <v>906</v>
      </c>
      <c r="I40" s="329">
        <v>20268.34423</v>
      </c>
      <c r="J40" s="329">
        <v>22370.03702</v>
      </c>
      <c r="K40" s="393">
        <v>1.1036933637079835</v>
      </c>
      <c r="L40" s="41"/>
      <c r="M40" s="41"/>
      <c r="N40" s="41"/>
      <c r="O40" s="41"/>
      <c r="P40" s="41"/>
      <c r="Q40" s="41"/>
      <c r="R40" s="41"/>
      <c r="S40" s="41"/>
      <c r="T40" s="41"/>
    </row>
    <row r="41" spans="1:20" ht="15.75">
      <c r="A41" s="344" t="s">
        <v>913</v>
      </c>
      <c r="B41" s="319" t="s">
        <v>849</v>
      </c>
      <c r="C41" s="320" t="s">
        <v>850</v>
      </c>
      <c r="D41" s="321" t="s">
        <v>914</v>
      </c>
      <c r="E41" s="322" t="s">
        <v>852</v>
      </c>
      <c r="F41" s="321" t="s">
        <v>851</v>
      </c>
      <c r="G41" s="321" t="s">
        <v>853</v>
      </c>
      <c r="H41" s="321" t="s">
        <v>849</v>
      </c>
      <c r="I41" s="390">
        <v>9337.8</v>
      </c>
      <c r="J41" s="390">
        <v>9803.03542</v>
      </c>
      <c r="K41" s="391">
        <v>1.04982280837028</v>
      </c>
      <c r="L41" s="392"/>
      <c r="M41" s="392"/>
      <c r="N41" s="392"/>
      <c r="O41" s="392"/>
      <c r="P41" s="392"/>
      <c r="Q41" s="392"/>
      <c r="R41" s="392"/>
      <c r="S41" s="392"/>
      <c r="T41" s="392"/>
    </row>
    <row r="42" spans="1:20" ht="21.75" customHeight="1">
      <c r="A42" s="346" t="s">
        <v>322</v>
      </c>
      <c r="B42" s="323" t="s">
        <v>849</v>
      </c>
      <c r="C42" s="324" t="s">
        <v>850</v>
      </c>
      <c r="D42" s="325" t="s">
        <v>914</v>
      </c>
      <c r="E42" s="326" t="s">
        <v>323</v>
      </c>
      <c r="F42" s="325" t="s">
        <v>855</v>
      </c>
      <c r="G42" s="325" t="s">
        <v>853</v>
      </c>
      <c r="H42" s="325" t="s">
        <v>906</v>
      </c>
      <c r="I42" s="329">
        <v>9337.8</v>
      </c>
      <c r="J42" s="329">
        <v>9803.03542</v>
      </c>
      <c r="K42" s="393">
        <v>1.04982280837028</v>
      </c>
      <c r="L42" s="41"/>
      <c r="M42" s="41"/>
      <c r="N42" s="41"/>
      <c r="O42" s="41"/>
      <c r="P42" s="41"/>
      <c r="Q42" s="41"/>
      <c r="R42" s="41"/>
      <c r="S42" s="41"/>
      <c r="T42" s="41"/>
    </row>
    <row r="43" spans="1:20" ht="31.5">
      <c r="A43" s="344" t="s">
        <v>324</v>
      </c>
      <c r="B43" s="319" t="s">
        <v>849</v>
      </c>
      <c r="C43" s="320" t="s">
        <v>850</v>
      </c>
      <c r="D43" s="321" t="s">
        <v>325</v>
      </c>
      <c r="E43" s="322" t="s">
        <v>852</v>
      </c>
      <c r="F43" s="321" t="s">
        <v>851</v>
      </c>
      <c r="G43" s="321" t="s">
        <v>853</v>
      </c>
      <c r="H43" s="321" t="s">
        <v>849</v>
      </c>
      <c r="I43" s="331">
        <v>108710.47556</v>
      </c>
      <c r="J43" s="331">
        <v>93832.28746</v>
      </c>
      <c r="K43" s="391">
        <v>0.8631393338741458</v>
      </c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21.75" customHeight="1">
      <c r="A44" s="346" t="s">
        <v>326</v>
      </c>
      <c r="B44" s="323" t="s">
        <v>849</v>
      </c>
      <c r="C44" s="324" t="s">
        <v>850</v>
      </c>
      <c r="D44" s="325" t="s">
        <v>325</v>
      </c>
      <c r="E44" s="326" t="s">
        <v>327</v>
      </c>
      <c r="F44" s="325" t="s">
        <v>851</v>
      </c>
      <c r="G44" s="325" t="s">
        <v>853</v>
      </c>
      <c r="H44" s="325" t="s">
        <v>328</v>
      </c>
      <c r="I44" s="327">
        <v>108710.47556</v>
      </c>
      <c r="J44" s="327">
        <v>93832.28746</v>
      </c>
      <c r="K44" s="393">
        <v>0.8631393338741458</v>
      </c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21" customHeight="1">
      <c r="A45" s="346" t="s">
        <v>326</v>
      </c>
      <c r="B45" s="323" t="s">
        <v>849</v>
      </c>
      <c r="C45" s="324" t="s">
        <v>850</v>
      </c>
      <c r="D45" s="325" t="s">
        <v>325</v>
      </c>
      <c r="E45" s="326" t="s">
        <v>327</v>
      </c>
      <c r="F45" s="325" t="s">
        <v>874</v>
      </c>
      <c r="G45" s="325" t="s">
        <v>853</v>
      </c>
      <c r="H45" s="325" t="s">
        <v>328</v>
      </c>
      <c r="I45" s="327">
        <v>108710.47556</v>
      </c>
      <c r="J45" s="327">
        <v>93832.28746</v>
      </c>
      <c r="K45" s="393">
        <v>0.8631393338741458</v>
      </c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21" customHeight="1">
      <c r="A46" s="344" t="s">
        <v>329</v>
      </c>
      <c r="B46" s="319" t="s">
        <v>849</v>
      </c>
      <c r="C46" s="320" t="s">
        <v>850</v>
      </c>
      <c r="D46" s="321" t="s">
        <v>330</v>
      </c>
      <c r="E46" s="322" t="s">
        <v>852</v>
      </c>
      <c r="F46" s="321" t="s">
        <v>851</v>
      </c>
      <c r="G46" s="321" t="s">
        <v>853</v>
      </c>
      <c r="H46" s="321" t="s">
        <v>849</v>
      </c>
      <c r="I46" s="390">
        <v>68017.195</v>
      </c>
      <c r="J46" s="390">
        <v>66827.88215</v>
      </c>
      <c r="K46" s="391">
        <v>0.9825145266575606</v>
      </c>
      <c r="L46" s="392"/>
      <c r="M46" s="392"/>
      <c r="N46" s="392"/>
      <c r="O46" s="392"/>
      <c r="P46" s="392"/>
      <c r="Q46" s="392"/>
      <c r="R46" s="392"/>
      <c r="S46" s="392"/>
      <c r="T46" s="392"/>
    </row>
    <row r="47" spans="1:20" ht="67.5" customHeight="1">
      <c r="A47" s="345" t="s">
        <v>740</v>
      </c>
      <c r="B47" s="323" t="s">
        <v>849</v>
      </c>
      <c r="C47" s="324" t="s">
        <v>850</v>
      </c>
      <c r="D47" s="325" t="s">
        <v>330</v>
      </c>
      <c r="E47" s="326" t="s">
        <v>331</v>
      </c>
      <c r="F47" s="325" t="s">
        <v>874</v>
      </c>
      <c r="G47" s="325" t="s">
        <v>853</v>
      </c>
      <c r="H47" s="325" t="s">
        <v>332</v>
      </c>
      <c r="I47" s="329">
        <v>50417.195</v>
      </c>
      <c r="J47" s="329">
        <v>47616.22638</v>
      </c>
      <c r="K47" s="393">
        <v>0.9444441798080992</v>
      </c>
      <c r="L47" s="41"/>
      <c r="M47" s="41"/>
      <c r="N47" s="41"/>
      <c r="O47" s="41"/>
      <c r="P47" s="41"/>
      <c r="Q47" s="41"/>
      <c r="R47" s="41"/>
      <c r="S47" s="41"/>
      <c r="T47" s="41"/>
    </row>
    <row r="48" spans="1:20" ht="28.5" customHeight="1">
      <c r="A48" s="345" t="s">
        <v>333</v>
      </c>
      <c r="B48" s="323">
        <v>0</v>
      </c>
      <c r="C48" s="324">
        <v>1</v>
      </c>
      <c r="D48" s="325">
        <v>14</v>
      </c>
      <c r="E48" s="326">
        <v>6012</v>
      </c>
      <c r="F48" s="325">
        <v>4</v>
      </c>
      <c r="G48" s="328" t="s">
        <v>853</v>
      </c>
      <c r="H48" s="325">
        <v>430</v>
      </c>
      <c r="I48" s="329">
        <v>16500</v>
      </c>
      <c r="J48" s="329">
        <v>18132.81901</v>
      </c>
      <c r="K48" s="393">
        <v>1.0989587278787878</v>
      </c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31.5" customHeight="1">
      <c r="A49" s="345" t="s">
        <v>334</v>
      </c>
      <c r="B49" s="323">
        <v>0</v>
      </c>
      <c r="C49" s="324">
        <v>1</v>
      </c>
      <c r="D49" s="325">
        <v>14</v>
      </c>
      <c r="E49" s="326">
        <v>6024</v>
      </c>
      <c r="F49" s="328" t="s">
        <v>874</v>
      </c>
      <c r="G49" s="328" t="s">
        <v>853</v>
      </c>
      <c r="H49" s="325">
        <v>430</v>
      </c>
      <c r="I49" s="329">
        <v>1100</v>
      </c>
      <c r="J49" s="329">
        <v>1078.83676</v>
      </c>
      <c r="K49" s="393">
        <v>0.9807606909090908</v>
      </c>
      <c r="L49" s="41"/>
      <c r="M49" s="41"/>
      <c r="N49" s="41"/>
      <c r="O49" s="41"/>
      <c r="P49" s="41"/>
      <c r="Q49" s="41"/>
      <c r="R49" s="41"/>
      <c r="S49" s="41"/>
      <c r="T49" s="41"/>
    </row>
    <row r="50" spans="1:20" ht="15.75">
      <c r="A50" s="344" t="s">
        <v>335</v>
      </c>
      <c r="B50" s="319" t="s">
        <v>849</v>
      </c>
      <c r="C50" s="320" t="s">
        <v>850</v>
      </c>
      <c r="D50" s="321" t="s">
        <v>336</v>
      </c>
      <c r="E50" s="322" t="s">
        <v>852</v>
      </c>
      <c r="F50" s="321" t="s">
        <v>851</v>
      </c>
      <c r="G50" s="321" t="s">
        <v>853</v>
      </c>
      <c r="H50" s="321" t="s">
        <v>849</v>
      </c>
      <c r="I50" s="390">
        <v>67890.10373</v>
      </c>
      <c r="J50" s="390">
        <v>71484.42851</v>
      </c>
      <c r="K50" s="391">
        <v>1.0529432801324723</v>
      </c>
      <c r="L50" s="392"/>
      <c r="M50" s="392"/>
      <c r="N50" s="392"/>
      <c r="O50" s="392"/>
      <c r="P50" s="392"/>
      <c r="Q50" s="392"/>
      <c r="R50" s="392"/>
      <c r="S50" s="392"/>
      <c r="T50" s="392"/>
    </row>
    <row r="51" spans="1:20" ht="31.5">
      <c r="A51" s="345" t="s">
        <v>337</v>
      </c>
      <c r="B51" s="323">
        <v>0</v>
      </c>
      <c r="C51" s="324">
        <v>1</v>
      </c>
      <c r="D51" s="325">
        <v>16</v>
      </c>
      <c r="E51" s="326">
        <v>3010</v>
      </c>
      <c r="F51" s="325">
        <v>1</v>
      </c>
      <c r="G51" s="325">
        <v>0</v>
      </c>
      <c r="H51" s="325">
        <v>140</v>
      </c>
      <c r="I51" s="329">
        <v>580.33</v>
      </c>
      <c r="J51" s="329">
        <v>586.70667</v>
      </c>
      <c r="K51" s="393">
        <v>1.0109880068237038</v>
      </c>
      <c r="L51" s="41"/>
      <c r="M51" s="41"/>
      <c r="N51" s="41"/>
      <c r="O51" s="41"/>
      <c r="P51" s="41"/>
      <c r="Q51" s="41"/>
      <c r="R51" s="41"/>
      <c r="S51" s="41"/>
      <c r="T51" s="41"/>
    </row>
    <row r="52" spans="1:20" ht="36.75" customHeight="1">
      <c r="A52" s="345" t="s">
        <v>338</v>
      </c>
      <c r="B52" s="323">
        <v>0</v>
      </c>
      <c r="C52" s="324">
        <v>1</v>
      </c>
      <c r="D52" s="325">
        <v>16</v>
      </c>
      <c r="E52" s="326">
        <v>3030</v>
      </c>
      <c r="F52" s="325">
        <v>1</v>
      </c>
      <c r="G52" s="325">
        <v>0</v>
      </c>
      <c r="H52" s="325">
        <v>140</v>
      </c>
      <c r="I52" s="329">
        <v>624.885</v>
      </c>
      <c r="J52" s="329">
        <v>531.09703</v>
      </c>
      <c r="K52" s="393">
        <v>0.8499116317402402</v>
      </c>
      <c r="L52" s="41"/>
      <c r="M52" s="41"/>
      <c r="N52" s="41"/>
      <c r="O52" s="41"/>
      <c r="P52" s="41"/>
      <c r="Q52" s="41"/>
      <c r="R52" s="41"/>
      <c r="S52" s="41"/>
      <c r="T52" s="41"/>
    </row>
    <row r="53" spans="1:20" ht="47.25">
      <c r="A53" s="345" t="s">
        <v>339</v>
      </c>
      <c r="B53" s="323">
        <v>0</v>
      </c>
      <c r="C53" s="324">
        <v>1</v>
      </c>
      <c r="D53" s="325">
        <v>16</v>
      </c>
      <c r="E53" s="326">
        <v>6000</v>
      </c>
      <c r="F53" s="325">
        <v>1</v>
      </c>
      <c r="G53" s="325">
        <v>0</v>
      </c>
      <c r="H53" s="325">
        <v>140</v>
      </c>
      <c r="I53" s="329">
        <v>1238.528</v>
      </c>
      <c r="J53" s="329">
        <v>1248.66291</v>
      </c>
      <c r="K53" s="393">
        <v>1.0081830285629392</v>
      </c>
      <c r="L53" s="41"/>
      <c r="M53" s="41"/>
      <c r="N53" s="41"/>
      <c r="O53" s="41"/>
      <c r="P53" s="41"/>
      <c r="Q53" s="41"/>
      <c r="R53" s="41"/>
      <c r="S53" s="41"/>
      <c r="T53" s="41"/>
    </row>
    <row r="54" spans="1:20" ht="47.25" customHeight="1">
      <c r="A54" s="345" t="s">
        <v>340</v>
      </c>
      <c r="B54" s="323" t="s">
        <v>849</v>
      </c>
      <c r="C54" s="324" t="s">
        <v>850</v>
      </c>
      <c r="D54" s="325" t="s">
        <v>336</v>
      </c>
      <c r="E54" s="326" t="s">
        <v>341</v>
      </c>
      <c r="F54" s="325" t="s">
        <v>855</v>
      </c>
      <c r="G54" s="325" t="s">
        <v>853</v>
      </c>
      <c r="H54" s="325" t="s">
        <v>342</v>
      </c>
      <c r="I54" s="329">
        <v>107.56</v>
      </c>
      <c r="J54" s="329">
        <v>164.5</v>
      </c>
      <c r="K54" s="393">
        <v>1.5293789512830047</v>
      </c>
      <c r="L54" s="41"/>
      <c r="M54" s="41"/>
      <c r="N54" s="41"/>
      <c r="O54" s="41"/>
      <c r="P54" s="41"/>
      <c r="Q54" s="41"/>
      <c r="R54" s="41"/>
      <c r="S54" s="41"/>
      <c r="T54" s="41"/>
    </row>
    <row r="55" spans="1:20" ht="49.5" customHeight="1">
      <c r="A55" s="345" t="s">
        <v>343</v>
      </c>
      <c r="B55" s="323" t="s">
        <v>849</v>
      </c>
      <c r="C55" s="324" t="s">
        <v>850</v>
      </c>
      <c r="D55" s="325" t="s">
        <v>336</v>
      </c>
      <c r="E55" s="326" t="s">
        <v>344</v>
      </c>
      <c r="F55" s="325" t="s">
        <v>874</v>
      </c>
      <c r="G55" s="325" t="s">
        <v>853</v>
      </c>
      <c r="H55" s="325" t="s">
        <v>342</v>
      </c>
      <c r="I55" s="329">
        <v>200</v>
      </c>
      <c r="J55" s="329">
        <v>52.46</v>
      </c>
      <c r="K55" s="393">
        <v>0.2623</v>
      </c>
      <c r="L55" s="41"/>
      <c r="M55" s="41"/>
      <c r="N55" s="41"/>
      <c r="O55" s="41"/>
      <c r="P55" s="41"/>
      <c r="Q55" s="41"/>
      <c r="R55" s="41"/>
      <c r="S55" s="41"/>
      <c r="T55" s="41"/>
    </row>
    <row r="56" spans="1:20" ht="15.75">
      <c r="A56" s="345" t="s">
        <v>345</v>
      </c>
      <c r="B56" s="323" t="s">
        <v>849</v>
      </c>
      <c r="C56" s="324" t="s">
        <v>850</v>
      </c>
      <c r="D56" s="325" t="s">
        <v>336</v>
      </c>
      <c r="E56" s="326" t="s">
        <v>346</v>
      </c>
      <c r="F56" s="325" t="s">
        <v>855</v>
      </c>
      <c r="G56" s="325" t="s">
        <v>853</v>
      </c>
      <c r="H56" s="325" t="s">
        <v>342</v>
      </c>
      <c r="I56" s="329">
        <v>325</v>
      </c>
      <c r="J56" s="329">
        <v>569</v>
      </c>
      <c r="K56" s="393">
        <v>1.7507692307692309</v>
      </c>
      <c r="L56" s="41"/>
      <c r="M56" s="41"/>
      <c r="N56" s="41"/>
      <c r="O56" s="41"/>
      <c r="P56" s="41"/>
      <c r="Q56" s="41"/>
      <c r="R56" s="41"/>
      <c r="S56" s="41"/>
      <c r="T56" s="41"/>
    </row>
    <row r="57" spans="1:20" ht="31.5">
      <c r="A57" s="345" t="s">
        <v>347</v>
      </c>
      <c r="B57" s="323" t="s">
        <v>849</v>
      </c>
      <c r="C57" s="324" t="s">
        <v>850</v>
      </c>
      <c r="D57" s="325" t="s">
        <v>336</v>
      </c>
      <c r="E57" s="326" t="s">
        <v>348</v>
      </c>
      <c r="F57" s="325" t="s">
        <v>855</v>
      </c>
      <c r="G57" s="325" t="s">
        <v>853</v>
      </c>
      <c r="H57" s="325" t="s">
        <v>342</v>
      </c>
      <c r="I57" s="329">
        <v>4597</v>
      </c>
      <c r="J57" s="329">
        <v>4429.59023</v>
      </c>
      <c r="K57" s="393">
        <v>0.9635828214052643</v>
      </c>
      <c r="L57" s="41"/>
      <c r="M57" s="41"/>
      <c r="N57" s="41"/>
      <c r="O57" s="41"/>
      <c r="P57" s="41"/>
      <c r="Q57" s="41"/>
      <c r="R57" s="41"/>
      <c r="S57" s="41"/>
      <c r="T57" s="41"/>
    </row>
    <row r="58" spans="1:20" ht="30.75" customHeight="1">
      <c r="A58" s="345" t="s">
        <v>349</v>
      </c>
      <c r="B58" s="323" t="s">
        <v>849</v>
      </c>
      <c r="C58" s="324" t="s">
        <v>850</v>
      </c>
      <c r="D58" s="325" t="s">
        <v>336</v>
      </c>
      <c r="E58" s="326" t="s">
        <v>350</v>
      </c>
      <c r="F58" s="325" t="s">
        <v>855</v>
      </c>
      <c r="G58" s="325" t="s">
        <v>853</v>
      </c>
      <c r="H58" s="325" t="s">
        <v>342</v>
      </c>
      <c r="I58" s="329">
        <v>2757</v>
      </c>
      <c r="J58" s="329">
        <v>3909.79713</v>
      </c>
      <c r="K58" s="393">
        <v>1.4181346137105548</v>
      </c>
      <c r="L58" s="41"/>
      <c r="M58" s="41"/>
      <c r="N58" s="41"/>
      <c r="O58" s="41"/>
      <c r="P58" s="41"/>
      <c r="Q58" s="41"/>
      <c r="R58" s="41"/>
      <c r="S58" s="41"/>
      <c r="T58" s="41"/>
    </row>
    <row r="59" spans="1:20" ht="15.75">
      <c r="A59" s="345" t="s">
        <v>351</v>
      </c>
      <c r="B59" s="323" t="s">
        <v>849</v>
      </c>
      <c r="C59" s="324" t="s">
        <v>850</v>
      </c>
      <c r="D59" s="325" t="s">
        <v>336</v>
      </c>
      <c r="E59" s="326" t="s">
        <v>352</v>
      </c>
      <c r="F59" s="325" t="s">
        <v>855</v>
      </c>
      <c r="G59" s="325" t="s">
        <v>853</v>
      </c>
      <c r="H59" s="325" t="s">
        <v>342</v>
      </c>
      <c r="I59" s="329">
        <v>202</v>
      </c>
      <c r="J59" s="329">
        <v>383.202</v>
      </c>
      <c r="K59" s="393">
        <v>1.897039603960396</v>
      </c>
      <c r="L59" s="41"/>
      <c r="M59" s="41"/>
      <c r="N59" s="41"/>
      <c r="O59" s="41"/>
      <c r="P59" s="41"/>
      <c r="Q59" s="41"/>
      <c r="R59" s="41"/>
      <c r="S59" s="41"/>
      <c r="T59" s="41"/>
    </row>
    <row r="60" spans="1:20" ht="36" customHeight="1">
      <c r="A60" s="345" t="s">
        <v>353</v>
      </c>
      <c r="B60" s="323" t="s">
        <v>849</v>
      </c>
      <c r="C60" s="324" t="s">
        <v>850</v>
      </c>
      <c r="D60" s="325" t="s">
        <v>336</v>
      </c>
      <c r="E60" s="326" t="s">
        <v>354</v>
      </c>
      <c r="F60" s="325" t="s">
        <v>855</v>
      </c>
      <c r="G60" s="325" t="s">
        <v>853</v>
      </c>
      <c r="H60" s="325" t="s">
        <v>342</v>
      </c>
      <c r="I60" s="329">
        <v>2778</v>
      </c>
      <c r="J60" s="329">
        <v>2765.03335</v>
      </c>
      <c r="K60" s="393">
        <v>0.9953323794096472</v>
      </c>
      <c r="L60" s="41"/>
      <c r="M60" s="41"/>
      <c r="N60" s="41"/>
      <c r="O60" s="41"/>
      <c r="P60" s="41"/>
      <c r="Q60" s="41"/>
      <c r="R60" s="41"/>
      <c r="S60" s="41"/>
      <c r="T60" s="41"/>
    </row>
    <row r="61" spans="1:20" ht="21" customHeight="1">
      <c r="A61" s="345" t="s">
        <v>355</v>
      </c>
      <c r="B61" s="323" t="s">
        <v>849</v>
      </c>
      <c r="C61" s="324" t="s">
        <v>850</v>
      </c>
      <c r="D61" s="325" t="s">
        <v>336</v>
      </c>
      <c r="E61" s="326" t="s">
        <v>356</v>
      </c>
      <c r="F61" s="325" t="s">
        <v>855</v>
      </c>
      <c r="G61" s="325" t="s">
        <v>853</v>
      </c>
      <c r="H61" s="325" t="s">
        <v>342</v>
      </c>
      <c r="I61" s="329">
        <v>30004.5</v>
      </c>
      <c r="J61" s="329">
        <v>30849.71561</v>
      </c>
      <c r="K61" s="393">
        <v>1.0281696282224333</v>
      </c>
      <c r="L61" s="41"/>
      <c r="M61" s="41"/>
      <c r="N61" s="41"/>
      <c r="O61" s="41"/>
      <c r="P61" s="41"/>
      <c r="Q61" s="41"/>
      <c r="R61" s="41"/>
      <c r="S61" s="41"/>
      <c r="T61" s="41"/>
    </row>
    <row r="62" spans="1:20" ht="31.5">
      <c r="A62" s="345" t="s">
        <v>357</v>
      </c>
      <c r="B62" s="323" t="s">
        <v>849</v>
      </c>
      <c r="C62" s="324" t="s">
        <v>850</v>
      </c>
      <c r="D62" s="325" t="s">
        <v>336</v>
      </c>
      <c r="E62" s="326" t="s">
        <v>358</v>
      </c>
      <c r="F62" s="325" t="s">
        <v>874</v>
      </c>
      <c r="G62" s="325" t="s">
        <v>853</v>
      </c>
      <c r="H62" s="325" t="s">
        <v>342</v>
      </c>
      <c r="I62" s="327">
        <v>44</v>
      </c>
      <c r="J62" s="327">
        <v>70</v>
      </c>
      <c r="K62" s="393">
        <v>1.5909090909090908</v>
      </c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24" customHeight="1">
      <c r="A63" s="345" t="s">
        <v>359</v>
      </c>
      <c r="B63" s="323" t="s">
        <v>849</v>
      </c>
      <c r="C63" s="324" t="s">
        <v>850</v>
      </c>
      <c r="D63" s="325" t="s">
        <v>336</v>
      </c>
      <c r="E63" s="326" t="s">
        <v>360</v>
      </c>
      <c r="F63" s="325" t="s">
        <v>874</v>
      </c>
      <c r="G63" s="325" t="s">
        <v>853</v>
      </c>
      <c r="H63" s="325" t="s">
        <v>342</v>
      </c>
      <c r="I63" s="329">
        <v>24431.30073</v>
      </c>
      <c r="J63" s="329">
        <v>25924.66358</v>
      </c>
      <c r="K63" s="393">
        <v>1.0611249833360796</v>
      </c>
      <c r="L63" s="41"/>
      <c r="M63" s="41"/>
      <c r="N63" s="41"/>
      <c r="O63" s="41"/>
      <c r="P63" s="41"/>
      <c r="Q63" s="41"/>
      <c r="R63" s="41"/>
      <c r="S63" s="41"/>
      <c r="T63" s="41"/>
    </row>
    <row r="64" spans="1:20" ht="15.75">
      <c r="A64" s="347" t="s">
        <v>361</v>
      </c>
      <c r="B64" s="319" t="s">
        <v>849</v>
      </c>
      <c r="C64" s="320" t="s">
        <v>850</v>
      </c>
      <c r="D64" s="321" t="s">
        <v>362</v>
      </c>
      <c r="E64" s="322" t="s">
        <v>852</v>
      </c>
      <c r="F64" s="321" t="s">
        <v>851</v>
      </c>
      <c r="G64" s="321" t="s">
        <v>853</v>
      </c>
      <c r="H64" s="321" t="s">
        <v>849</v>
      </c>
      <c r="I64" s="390">
        <v>1360.70681</v>
      </c>
      <c r="J64" s="390">
        <v>5083.03363</v>
      </c>
      <c r="K64" s="391">
        <v>3.735583295860774</v>
      </c>
      <c r="L64" s="392"/>
      <c r="M64" s="392"/>
      <c r="N64" s="392"/>
      <c r="O64" s="392"/>
      <c r="P64" s="392"/>
      <c r="Q64" s="392"/>
      <c r="R64" s="392"/>
      <c r="S64" s="392"/>
      <c r="T64" s="392"/>
    </row>
    <row r="65" spans="1:20" ht="15.75">
      <c r="A65" s="345" t="s">
        <v>363</v>
      </c>
      <c r="B65" s="323" t="s">
        <v>849</v>
      </c>
      <c r="C65" s="324" t="s">
        <v>850</v>
      </c>
      <c r="D65" s="325" t="s">
        <v>362</v>
      </c>
      <c r="E65" s="326" t="s">
        <v>364</v>
      </c>
      <c r="F65" s="325" t="s">
        <v>874</v>
      </c>
      <c r="G65" s="325" t="s">
        <v>853</v>
      </c>
      <c r="H65" s="325" t="s">
        <v>365</v>
      </c>
      <c r="I65" s="327">
        <v>1360.70681</v>
      </c>
      <c r="J65" s="329">
        <v>5083.03363</v>
      </c>
      <c r="K65" s="393">
        <v>3.735583295860774</v>
      </c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5.75">
      <c r="A66" s="347" t="s">
        <v>366</v>
      </c>
      <c r="B66" s="319">
        <v>0</v>
      </c>
      <c r="C66" s="320">
        <v>1</v>
      </c>
      <c r="D66" s="321">
        <v>19</v>
      </c>
      <c r="E66" s="322">
        <v>0</v>
      </c>
      <c r="F66" s="321">
        <v>0</v>
      </c>
      <c r="G66" s="330" t="s">
        <v>853</v>
      </c>
      <c r="H66" s="330" t="s">
        <v>849</v>
      </c>
      <c r="I66" s="331">
        <v>-9.66723</v>
      </c>
      <c r="J66" s="331">
        <v>-1295.53085</v>
      </c>
      <c r="K66" s="391">
        <v>134.0126230574839</v>
      </c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15.75">
      <c r="A67" s="345" t="s">
        <v>367</v>
      </c>
      <c r="B67" s="323">
        <v>0</v>
      </c>
      <c r="C67" s="324">
        <v>1</v>
      </c>
      <c r="D67" s="325">
        <v>19</v>
      </c>
      <c r="E67" s="326">
        <v>4000</v>
      </c>
      <c r="F67" s="325">
        <v>4</v>
      </c>
      <c r="G67" s="328" t="s">
        <v>853</v>
      </c>
      <c r="H67" s="325">
        <v>151</v>
      </c>
      <c r="I67" s="327">
        <v>-9.66723</v>
      </c>
      <c r="J67" s="327">
        <v>-1295.53085</v>
      </c>
      <c r="K67" s="393">
        <v>134.0126230574839</v>
      </c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5.75">
      <c r="A68" s="347" t="s">
        <v>676</v>
      </c>
      <c r="B68" s="319" t="s">
        <v>849</v>
      </c>
      <c r="C68" s="320" t="s">
        <v>368</v>
      </c>
      <c r="D68" s="321" t="s">
        <v>851</v>
      </c>
      <c r="E68" s="322" t="s">
        <v>852</v>
      </c>
      <c r="F68" s="321" t="s">
        <v>851</v>
      </c>
      <c r="G68" s="321" t="s">
        <v>853</v>
      </c>
      <c r="H68" s="321" t="s">
        <v>849</v>
      </c>
      <c r="I68" s="390">
        <v>4847212.74149</v>
      </c>
      <c r="J68" s="390">
        <v>3758275.79896</v>
      </c>
      <c r="K68" s="391">
        <v>0.7753478131444117</v>
      </c>
      <c r="L68" s="392"/>
      <c r="M68" s="392"/>
      <c r="N68" s="392"/>
      <c r="O68" s="392"/>
      <c r="P68" s="392"/>
      <c r="Q68" s="392"/>
      <c r="R68" s="392"/>
      <c r="S68" s="392"/>
      <c r="T68" s="392"/>
    </row>
    <row r="69" spans="1:20" ht="15.75">
      <c r="A69" s="347" t="s">
        <v>369</v>
      </c>
      <c r="B69" s="319" t="s">
        <v>849</v>
      </c>
      <c r="C69" s="320" t="s">
        <v>368</v>
      </c>
      <c r="D69" s="321" t="s">
        <v>860</v>
      </c>
      <c r="E69" s="322" t="s">
        <v>370</v>
      </c>
      <c r="F69" s="321" t="s">
        <v>851</v>
      </c>
      <c r="G69" s="321" t="s">
        <v>853</v>
      </c>
      <c r="H69" s="321" t="s">
        <v>371</v>
      </c>
      <c r="I69" s="331">
        <v>181962.7</v>
      </c>
      <c r="J69" s="331">
        <v>181962.7</v>
      </c>
      <c r="K69" s="391">
        <v>1</v>
      </c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15.75">
      <c r="A70" s="345" t="s">
        <v>372</v>
      </c>
      <c r="B70" s="323" t="s">
        <v>849</v>
      </c>
      <c r="C70" s="324" t="s">
        <v>368</v>
      </c>
      <c r="D70" s="325" t="s">
        <v>860</v>
      </c>
      <c r="E70" s="326" t="s">
        <v>370</v>
      </c>
      <c r="F70" s="325" t="s">
        <v>874</v>
      </c>
      <c r="G70" s="325" t="s">
        <v>853</v>
      </c>
      <c r="H70" s="325" t="s">
        <v>371</v>
      </c>
      <c r="I70" s="327">
        <v>100564</v>
      </c>
      <c r="J70" s="327">
        <v>100564</v>
      </c>
      <c r="K70" s="393">
        <v>1</v>
      </c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31.5">
      <c r="A71" s="345" t="s">
        <v>373</v>
      </c>
      <c r="B71" s="323">
        <v>0</v>
      </c>
      <c r="C71" s="324">
        <v>2</v>
      </c>
      <c r="D71" s="325">
        <v>2</v>
      </c>
      <c r="E71" s="326">
        <v>1003</v>
      </c>
      <c r="F71" s="325">
        <v>4</v>
      </c>
      <c r="G71" s="325" t="s">
        <v>853</v>
      </c>
      <c r="H71" s="325">
        <v>151</v>
      </c>
      <c r="I71" s="327">
        <v>81398.7</v>
      </c>
      <c r="J71" s="327">
        <v>81398.7</v>
      </c>
      <c r="K71" s="393">
        <v>1</v>
      </c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31.5">
      <c r="A72" s="347" t="s">
        <v>374</v>
      </c>
      <c r="B72" s="319">
        <v>0</v>
      </c>
      <c r="C72" s="320">
        <v>2</v>
      </c>
      <c r="D72" s="321">
        <v>2</v>
      </c>
      <c r="E72" s="322">
        <v>2000</v>
      </c>
      <c r="F72" s="321">
        <v>0</v>
      </c>
      <c r="G72" s="321" t="s">
        <v>853</v>
      </c>
      <c r="H72" s="321">
        <v>151</v>
      </c>
      <c r="I72" s="331">
        <v>1839878.87</v>
      </c>
      <c r="J72" s="331">
        <v>1019684.8718399999</v>
      </c>
      <c r="K72" s="391">
        <v>0.5542130454707597</v>
      </c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31.5">
      <c r="A73" s="395" t="s">
        <v>375</v>
      </c>
      <c r="B73" s="323">
        <v>0</v>
      </c>
      <c r="C73" s="324">
        <v>2</v>
      </c>
      <c r="D73" s="325">
        <v>2</v>
      </c>
      <c r="E73" s="326">
        <v>2009</v>
      </c>
      <c r="F73" s="325">
        <v>4</v>
      </c>
      <c r="G73" s="325" t="s">
        <v>853</v>
      </c>
      <c r="H73" s="325">
        <v>151</v>
      </c>
      <c r="I73" s="327">
        <v>400</v>
      </c>
      <c r="J73" s="327">
        <v>400</v>
      </c>
      <c r="K73" s="393">
        <v>1</v>
      </c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31.5">
      <c r="A74" s="345" t="s">
        <v>376</v>
      </c>
      <c r="B74" s="323">
        <v>0</v>
      </c>
      <c r="C74" s="324">
        <v>2</v>
      </c>
      <c r="D74" s="325">
        <v>2</v>
      </c>
      <c r="E74" s="326">
        <v>2074</v>
      </c>
      <c r="F74" s="325">
        <v>4</v>
      </c>
      <c r="G74" s="325" t="s">
        <v>853</v>
      </c>
      <c r="H74" s="325">
        <v>151</v>
      </c>
      <c r="I74" s="329">
        <v>7580</v>
      </c>
      <c r="J74" s="329">
        <v>7579.152</v>
      </c>
      <c r="K74" s="393">
        <v>0.9998881266490766</v>
      </c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31.5" hidden="1">
      <c r="A75" s="345" t="s">
        <v>377</v>
      </c>
      <c r="B75" s="323" t="s">
        <v>849</v>
      </c>
      <c r="C75" s="324" t="s">
        <v>368</v>
      </c>
      <c r="D75" s="325" t="s">
        <v>860</v>
      </c>
      <c r="E75" s="326" t="s">
        <v>378</v>
      </c>
      <c r="F75" s="325" t="s">
        <v>874</v>
      </c>
      <c r="G75" s="325" t="s">
        <v>853</v>
      </c>
      <c r="H75" s="325" t="s">
        <v>371</v>
      </c>
      <c r="I75" s="329">
        <v>0</v>
      </c>
      <c r="J75" s="329"/>
      <c r="K75" s="393" t="e">
        <v>#DIV/0!</v>
      </c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31.5">
      <c r="A76" s="345" t="s">
        <v>379</v>
      </c>
      <c r="B76" s="323" t="s">
        <v>849</v>
      </c>
      <c r="C76" s="324" t="s">
        <v>368</v>
      </c>
      <c r="D76" s="325" t="s">
        <v>860</v>
      </c>
      <c r="E76" s="326" t="s">
        <v>378</v>
      </c>
      <c r="F76" s="325" t="s">
        <v>874</v>
      </c>
      <c r="G76" s="325" t="s">
        <v>853</v>
      </c>
      <c r="H76" s="325" t="s">
        <v>371</v>
      </c>
      <c r="I76" s="327">
        <v>88190.399</v>
      </c>
      <c r="J76" s="327">
        <v>84190.39884</v>
      </c>
      <c r="K76" s="393">
        <v>0.9546435869963577</v>
      </c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31.5">
      <c r="A77" s="345" t="s">
        <v>380</v>
      </c>
      <c r="B77" s="323" t="s">
        <v>849</v>
      </c>
      <c r="C77" s="324" t="s">
        <v>368</v>
      </c>
      <c r="D77" s="325" t="s">
        <v>860</v>
      </c>
      <c r="E77" s="326" t="s">
        <v>378</v>
      </c>
      <c r="F77" s="325" t="s">
        <v>874</v>
      </c>
      <c r="G77" s="325" t="s">
        <v>853</v>
      </c>
      <c r="H77" s="325" t="s">
        <v>371</v>
      </c>
      <c r="I77" s="327">
        <v>16242.03</v>
      </c>
      <c r="J77" s="327">
        <v>16242.03</v>
      </c>
      <c r="K77" s="393">
        <v>1</v>
      </c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47.25">
      <c r="A78" s="345" t="s">
        <v>381</v>
      </c>
      <c r="B78" s="323" t="s">
        <v>849</v>
      </c>
      <c r="C78" s="324" t="s">
        <v>368</v>
      </c>
      <c r="D78" s="325" t="s">
        <v>860</v>
      </c>
      <c r="E78" s="326" t="s">
        <v>378</v>
      </c>
      <c r="F78" s="325" t="s">
        <v>874</v>
      </c>
      <c r="G78" s="325" t="s">
        <v>853</v>
      </c>
      <c r="H78" s="325" t="s">
        <v>371</v>
      </c>
      <c r="I78" s="327">
        <v>8582.77</v>
      </c>
      <c r="J78" s="327">
        <v>8582.77</v>
      </c>
      <c r="K78" s="393">
        <v>1</v>
      </c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67.5" customHeight="1">
      <c r="A79" s="345" t="s">
        <v>741</v>
      </c>
      <c r="B79" s="323" t="s">
        <v>849</v>
      </c>
      <c r="C79" s="324" t="s">
        <v>368</v>
      </c>
      <c r="D79" s="325" t="s">
        <v>860</v>
      </c>
      <c r="E79" s="326" t="s">
        <v>378</v>
      </c>
      <c r="F79" s="325" t="s">
        <v>874</v>
      </c>
      <c r="G79" s="325" t="s">
        <v>853</v>
      </c>
      <c r="H79" s="325" t="s">
        <v>371</v>
      </c>
      <c r="I79" s="327">
        <v>1211.019</v>
      </c>
      <c r="J79" s="327">
        <v>0</v>
      </c>
      <c r="K79" s="393">
        <v>0</v>
      </c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66" customHeight="1">
      <c r="A80" s="396" t="s">
        <v>742</v>
      </c>
      <c r="B80" s="323" t="s">
        <v>849</v>
      </c>
      <c r="C80" s="324" t="s">
        <v>368</v>
      </c>
      <c r="D80" s="325" t="s">
        <v>860</v>
      </c>
      <c r="E80" s="326" t="s">
        <v>378</v>
      </c>
      <c r="F80" s="325" t="s">
        <v>874</v>
      </c>
      <c r="G80" s="325" t="s">
        <v>853</v>
      </c>
      <c r="H80" s="325" t="s">
        <v>371</v>
      </c>
      <c r="I80" s="327">
        <v>20.202</v>
      </c>
      <c r="J80" s="327">
        <v>0</v>
      </c>
      <c r="K80" s="393">
        <v>0</v>
      </c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69.75" customHeight="1">
      <c r="A81" s="396" t="s">
        <v>743</v>
      </c>
      <c r="B81" s="323" t="s">
        <v>849</v>
      </c>
      <c r="C81" s="324" t="s">
        <v>368</v>
      </c>
      <c r="D81" s="325" t="s">
        <v>860</v>
      </c>
      <c r="E81" s="326" t="s">
        <v>378</v>
      </c>
      <c r="F81" s="325" t="s">
        <v>874</v>
      </c>
      <c r="G81" s="325" t="s">
        <v>853</v>
      </c>
      <c r="H81" s="325" t="s">
        <v>371</v>
      </c>
      <c r="I81" s="327">
        <v>276.441</v>
      </c>
      <c r="J81" s="327">
        <v>0</v>
      </c>
      <c r="K81" s="393">
        <v>0</v>
      </c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68.25" customHeight="1">
      <c r="A82" s="396" t="s">
        <v>744</v>
      </c>
      <c r="B82" s="323" t="s">
        <v>849</v>
      </c>
      <c r="C82" s="324" t="s">
        <v>368</v>
      </c>
      <c r="D82" s="325" t="s">
        <v>860</v>
      </c>
      <c r="E82" s="326" t="s">
        <v>378</v>
      </c>
      <c r="F82" s="325" t="s">
        <v>874</v>
      </c>
      <c r="G82" s="325" t="s">
        <v>853</v>
      </c>
      <c r="H82" s="325" t="s">
        <v>371</v>
      </c>
      <c r="I82" s="327">
        <v>403.305</v>
      </c>
      <c r="J82" s="327">
        <v>0</v>
      </c>
      <c r="K82" s="393">
        <v>0</v>
      </c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69" customHeight="1">
      <c r="A83" s="397" t="s">
        <v>928</v>
      </c>
      <c r="B83" s="323" t="s">
        <v>849</v>
      </c>
      <c r="C83" s="324" t="s">
        <v>368</v>
      </c>
      <c r="D83" s="325" t="s">
        <v>860</v>
      </c>
      <c r="E83" s="326" t="s">
        <v>378</v>
      </c>
      <c r="F83" s="325" t="s">
        <v>874</v>
      </c>
      <c r="G83" s="325" t="s">
        <v>853</v>
      </c>
      <c r="H83" s="325" t="s">
        <v>371</v>
      </c>
      <c r="I83" s="327">
        <v>516.888</v>
      </c>
      <c r="J83" s="327">
        <v>0</v>
      </c>
      <c r="K83" s="393">
        <v>0</v>
      </c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66.75" customHeight="1">
      <c r="A84" s="397" t="s">
        <v>299</v>
      </c>
      <c r="B84" s="323" t="s">
        <v>849</v>
      </c>
      <c r="C84" s="324" t="s">
        <v>368</v>
      </c>
      <c r="D84" s="325" t="s">
        <v>860</v>
      </c>
      <c r="E84" s="326" t="s">
        <v>378</v>
      </c>
      <c r="F84" s="325" t="s">
        <v>874</v>
      </c>
      <c r="G84" s="325" t="s">
        <v>853</v>
      </c>
      <c r="H84" s="325" t="s">
        <v>371</v>
      </c>
      <c r="I84" s="327">
        <v>416.922</v>
      </c>
      <c r="J84" s="327">
        <v>0</v>
      </c>
      <c r="K84" s="393">
        <v>0</v>
      </c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72.75" customHeight="1">
      <c r="A85" s="396" t="s">
        <v>745</v>
      </c>
      <c r="B85" s="323" t="s">
        <v>849</v>
      </c>
      <c r="C85" s="324" t="s">
        <v>368</v>
      </c>
      <c r="D85" s="325" t="s">
        <v>860</v>
      </c>
      <c r="E85" s="326" t="s">
        <v>378</v>
      </c>
      <c r="F85" s="325" t="s">
        <v>874</v>
      </c>
      <c r="G85" s="325" t="s">
        <v>853</v>
      </c>
      <c r="H85" s="325" t="s">
        <v>371</v>
      </c>
      <c r="I85" s="327">
        <v>427.383</v>
      </c>
      <c r="J85" s="327">
        <v>0</v>
      </c>
      <c r="K85" s="393">
        <v>0</v>
      </c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72" customHeight="1">
      <c r="A86" s="396" t="s">
        <v>746</v>
      </c>
      <c r="B86" s="323" t="s">
        <v>849</v>
      </c>
      <c r="C86" s="324" t="s">
        <v>368</v>
      </c>
      <c r="D86" s="325" t="s">
        <v>860</v>
      </c>
      <c r="E86" s="326" t="s">
        <v>378</v>
      </c>
      <c r="F86" s="325" t="s">
        <v>874</v>
      </c>
      <c r="G86" s="325" t="s">
        <v>853</v>
      </c>
      <c r="H86" s="325" t="s">
        <v>371</v>
      </c>
      <c r="I86" s="327">
        <v>536.043</v>
      </c>
      <c r="J86" s="327">
        <v>0</v>
      </c>
      <c r="K86" s="393">
        <v>0</v>
      </c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74.25" customHeight="1">
      <c r="A87" s="345" t="s">
        <v>747</v>
      </c>
      <c r="B87" s="323">
        <v>0</v>
      </c>
      <c r="C87" s="324">
        <v>2</v>
      </c>
      <c r="D87" s="325">
        <v>2</v>
      </c>
      <c r="E87" s="326">
        <v>2078</v>
      </c>
      <c r="F87" s="325">
        <v>4</v>
      </c>
      <c r="G87" s="325" t="s">
        <v>853</v>
      </c>
      <c r="H87" s="325">
        <v>151</v>
      </c>
      <c r="I87" s="327">
        <v>2000</v>
      </c>
      <c r="J87" s="327">
        <v>0</v>
      </c>
      <c r="K87" s="393">
        <v>0</v>
      </c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87" customHeight="1">
      <c r="A88" s="396" t="s">
        <v>748</v>
      </c>
      <c r="B88" s="323">
        <v>0</v>
      </c>
      <c r="C88" s="324">
        <v>2</v>
      </c>
      <c r="D88" s="325">
        <v>2</v>
      </c>
      <c r="E88" s="326">
        <v>2088</v>
      </c>
      <c r="F88" s="325">
        <v>4</v>
      </c>
      <c r="G88" s="328" t="s">
        <v>382</v>
      </c>
      <c r="H88" s="325">
        <v>151</v>
      </c>
      <c r="I88" s="327">
        <v>328052.959</v>
      </c>
      <c r="J88" s="327">
        <v>328052.959</v>
      </c>
      <c r="K88" s="393">
        <v>1</v>
      </c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70.5" customHeight="1">
      <c r="A89" s="396" t="s">
        <v>749</v>
      </c>
      <c r="B89" s="323">
        <v>0</v>
      </c>
      <c r="C89" s="324">
        <v>2</v>
      </c>
      <c r="D89" s="325">
        <v>2</v>
      </c>
      <c r="E89" s="326">
        <v>2089</v>
      </c>
      <c r="F89" s="325">
        <v>4</v>
      </c>
      <c r="G89" s="328" t="s">
        <v>382</v>
      </c>
      <c r="H89" s="325">
        <v>151</v>
      </c>
      <c r="I89" s="327">
        <v>21579.463</v>
      </c>
      <c r="J89" s="327">
        <v>21579.463</v>
      </c>
      <c r="K89" s="393">
        <v>1</v>
      </c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48" customHeight="1">
      <c r="A90" s="397" t="s">
        <v>300</v>
      </c>
      <c r="B90" s="323">
        <v>0</v>
      </c>
      <c r="C90" s="324">
        <v>2</v>
      </c>
      <c r="D90" s="325">
        <v>2</v>
      </c>
      <c r="E90" s="326">
        <v>2100</v>
      </c>
      <c r="F90" s="325">
        <v>4</v>
      </c>
      <c r="G90" s="328" t="s">
        <v>383</v>
      </c>
      <c r="H90" s="325">
        <v>151</v>
      </c>
      <c r="I90" s="327">
        <v>192.66</v>
      </c>
      <c r="J90" s="327">
        <v>192.66</v>
      </c>
      <c r="K90" s="393">
        <v>1</v>
      </c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31.5">
      <c r="A91" s="397" t="s">
        <v>384</v>
      </c>
      <c r="B91" s="323" t="s">
        <v>849</v>
      </c>
      <c r="C91" s="324" t="s">
        <v>368</v>
      </c>
      <c r="D91" s="325" t="s">
        <v>860</v>
      </c>
      <c r="E91" s="326">
        <v>2109</v>
      </c>
      <c r="F91" s="325" t="s">
        <v>874</v>
      </c>
      <c r="G91" s="325" t="s">
        <v>853</v>
      </c>
      <c r="H91" s="325" t="s">
        <v>371</v>
      </c>
      <c r="I91" s="327">
        <v>49002.617</v>
      </c>
      <c r="J91" s="327">
        <v>45144.154</v>
      </c>
      <c r="K91" s="393">
        <v>0.9212600624982948</v>
      </c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90" customHeight="1">
      <c r="A92" s="345" t="s">
        <v>750</v>
      </c>
      <c r="B92" s="323" t="s">
        <v>849</v>
      </c>
      <c r="C92" s="324" t="s">
        <v>368</v>
      </c>
      <c r="D92" s="325" t="s">
        <v>860</v>
      </c>
      <c r="E92" s="326" t="s">
        <v>385</v>
      </c>
      <c r="F92" s="325" t="s">
        <v>874</v>
      </c>
      <c r="G92" s="325" t="s">
        <v>853</v>
      </c>
      <c r="H92" s="325" t="s">
        <v>371</v>
      </c>
      <c r="I92" s="327">
        <v>39375</v>
      </c>
      <c r="J92" s="327">
        <v>34777.35987</v>
      </c>
      <c r="K92" s="393">
        <v>0.8832345363809524</v>
      </c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31.5">
      <c r="A93" s="345" t="s">
        <v>386</v>
      </c>
      <c r="B93" s="323" t="s">
        <v>849</v>
      </c>
      <c r="C93" s="324" t="s">
        <v>368</v>
      </c>
      <c r="D93" s="325" t="s">
        <v>860</v>
      </c>
      <c r="E93" s="326" t="s">
        <v>385</v>
      </c>
      <c r="F93" s="325" t="s">
        <v>874</v>
      </c>
      <c r="G93" s="325" t="s">
        <v>853</v>
      </c>
      <c r="H93" s="325" t="s">
        <v>371</v>
      </c>
      <c r="I93" s="327">
        <v>458781.4</v>
      </c>
      <c r="J93" s="327">
        <v>458781.4</v>
      </c>
      <c r="K93" s="393">
        <v>1</v>
      </c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47.25">
      <c r="A94" s="345" t="s">
        <v>387</v>
      </c>
      <c r="B94" s="323" t="s">
        <v>849</v>
      </c>
      <c r="C94" s="324" t="s">
        <v>368</v>
      </c>
      <c r="D94" s="325" t="s">
        <v>860</v>
      </c>
      <c r="E94" s="326" t="s">
        <v>385</v>
      </c>
      <c r="F94" s="325" t="s">
        <v>874</v>
      </c>
      <c r="G94" s="325" t="s">
        <v>853</v>
      </c>
      <c r="H94" s="325" t="s">
        <v>371</v>
      </c>
      <c r="I94" s="327">
        <v>12518.369</v>
      </c>
      <c r="J94" s="327">
        <v>12358.52513</v>
      </c>
      <c r="K94" s="393">
        <v>0.9872312543271411</v>
      </c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47.25">
      <c r="A95" s="345" t="s">
        <v>388</v>
      </c>
      <c r="B95" s="323" t="s">
        <v>849</v>
      </c>
      <c r="C95" s="324" t="s">
        <v>368</v>
      </c>
      <c r="D95" s="325" t="s">
        <v>860</v>
      </c>
      <c r="E95" s="326" t="s">
        <v>385</v>
      </c>
      <c r="F95" s="325" t="s">
        <v>874</v>
      </c>
      <c r="G95" s="325" t="s">
        <v>853</v>
      </c>
      <c r="H95" s="325" t="s">
        <v>371</v>
      </c>
      <c r="I95" s="327">
        <v>1107</v>
      </c>
      <c r="J95" s="327">
        <v>1107</v>
      </c>
      <c r="K95" s="393">
        <v>1</v>
      </c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47.25">
      <c r="A96" s="345" t="s">
        <v>428</v>
      </c>
      <c r="B96" s="323" t="s">
        <v>849</v>
      </c>
      <c r="C96" s="324" t="s">
        <v>368</v>
      </c>
      <c r="D96" s="325" t="s">
        <v>860</v>
      </c>
      <c r="E96" s="326" t="s">
        <v>385</v>
      </c>
      <c r="F96" s="325" t="s">
        <v>874</v>
      </c>
      <c r="G96" s="325" t="s">
        <v>853</v>
      </c>
      <c r="H96" s="325" t="s">
        <v>371</v>
      </c>
      <c r="I96" s="327">
        <v>354</v>
      </c>
      <c r="J96" s="327">
        <v>354</v>
      </c>
      <c r="K96" s="393">
        <v>1</v>
      </c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47.25">
      <c r="A97" s="345" t="s">
        <v>429</v>
      </c>
      <c r="B97" s="323" t="s">
        <v>849</v>
      </c>
      <c r="C97" s="324" t="s">
        <v>368</v>
      </c>
      <c r="D97" s="325" t="s">
        <v>860</v>
      </c>
      <c r="E97" s="326" t="s">
        <v>385</v>
      </c>
      <c r="F97" s="325" t="s">
        <v>874</v>
      </c>
      <c r="G97" s="325" t="s">
        <v>853</v>
      </c>
      <c r="H97" s="325" t="s">
        <v>371</v>
      </c>
      <c r="I97" s="327">
        <v>179.3</v>
      </c>
      <c r="J97" s="327">
        <v>179.3</v>
      </c>
      <c r="K97" s="393">
        <v>1</v>
      </c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72" customHeight="1">
      <c r="A98" s="345" t="s">
        <v>751</v>
      </c>
      <c r="B98" s="323" t="s">
        <v>849</v>
      </c>
      <c r="C98" s="324" t="s">
        <v>368</v>
      </c>
      <c r="D98" s="325" t="s">
        <v>860</v>
      </c>
      <c r="E98" s="326" t="s">
        <v>385</v>
      </c>
      <c r="F98" s="325" t="s">
        <v>874</v>
      </c>
      <c r="G98" s="325" t="s">
        <v>853</v>
      </c>
      <c r="H98" s="325" t="s">
        <v>371</v>
      </c>
      <c r="I98" s="327">
        <v>163.7</v>
      </c>
      <c r="J98" s="327">
        <v>163.7</v>
      </c>
      <c r="K98" s="393">
        <v>1</v>
      </c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27.75" customHeight="1">
      <c r="A99" s="345" t="s">
        <v>567</v>
      </c>
      <c r="B99" s="323">
        <v>0</v>
      </c>
      <c r="C99" s="324">
        <v>2</v>
      </c>
      <c r="D99" s="325">
        <v>2</v>
      </c>
      <c r="E99" s="326">
        <v>2116</v>
      </c>
      <c r="F99" s="325">
        <v>4</v>
      </c>
      <c r="G99" s="328" t="s">
        <v>853</v>
      </c>
      <c r="H99" s="325">
        <v>151</v>
      </c>
      <c r="I99" s="327">
        <v>549381</v>
      </c>
      <c r="J99" s="327">
        <v>0</v>
      </c>
      <c r="K99" s="393">
        <v>0</v>
      </c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29.25" customHeight="1">
      <c r="A100" s="345" t="s">
        <v>430</v>
      </c>
      <c r="B100" s="323">
        <v>0</v>
      </c>
      <c r="C100" s="324">
        <v>2</v>
      </c>
      <c r="D100" s="325">
        <v>2</v>
      </c>
      <c r="E100" s="326">
        <v>2077</v>
      </c>
      <c r="F100" s="325">
        <v>4</v>
      </c>
      <c r="G100" s="328" t="s">
        <v>853</v>
      </c>
      <c r="H100" s="325">
        <v>151</v>
      </c>
      <c r="I100" s="327">
        <v>252388</v>
      </c>
      <c r="J100" s="327">
        <v>0</v>
      </c>
      <c r="K100" s="393">
        <v>0</v>
      </c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20.25" customHeight="1">
      <c r="A101" s="347" t="s">
        <v>431</v>
      </c>
      <c r="B101" s="319" t="s">
        <v>849</v>
      </c>
      <c r="C101" s="320" t="s">
        <v>368</v>
      </c>
      <c r="D101" s="321" t="s">
        <v>860</v>
      </c>
      <c r="E101" s="322">
        <v>3000</v>
      </c>
      <c r="F101" s="321" t="s">
        <v>851</v>
      </c>
      <c r="G101" s="321" t="s">
        <v>853</v>
      </c>
      <c r="H101" s="321" t="s">
        <v>371</v>
      </c>
      <c r="I101" s="390">
        <v>2332705.9787</v>
      </c>
      <c r="J101" s="390">
        <v>2251432.20961</v>
      </c>
      <c r="K101" s="391">
        <v>0.9651590171105519</v>
      </c>
      <c r="L101" s="392"/>
      <c r="M101" s="392"/>
      <c r="N101" s="392"/>
      <c r="O101" s="392"/>
      <c r="P101" s="392"/>
      <c r="Q101" s="392"/>
      <c r="R101" s="392"/>
      <c r="S101" s="392"/>
      <c r="T101" s="392"/>
    </row>
    <row r="102" spans="1:20" ht="21" customHeight="1">
      <c r="A102" s="345" t="s">
        <v>431</v>
      </c>
      <c r="B102" s="323" t="s">
        <v>849</v>
      </c>
      <c r="C102" s="324" t="s">
        <v>368</v>
      </c>
      <c r="D102" s="325" t="s">
        <v>860</v>
      </c>
      <c r="E102" s="326" t="s">
        <v>432</v>
      </c>
      <c r="F102" s="325" t="s">
        <v>874</v>
      </c>
      <c r="G102" s="325" t="s">
        <v>853</v>
      </c>
      <c r="H102" s="325" t="s">
        <v>371</v>
      </c>
      <c r="I102" s="329">
        <v>2332705.978700001</v>
      </c>
      <c r="J102" s="329">
        <v>2251432.20961</v>
      </c>
      <c r="K102" s="393">
        <v>0.9651590171105515</v>
      </c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:20" ht="31.5">
      <c r="A103" s="345" t="s">
        <v>433</v>
      </c>
      <c r="B103" s="323">
        <v>0</v>
      </c>
      <c r="C103" s="324">
        <v>2</v>
      </c>
      <c r="D103" s="325">
        <v>2</v>
      </c>
      <c r="E103" s="326">
        <v>3002</v>
      </c>
      <c r="F103" s="325">
        <v>4</v>
      </c>
      <c r="G103" s="325" t="s">
        <v>853</v>
      </c>
      <c r="H103" s="325">
        <v>151</v>
      </c>
      <c r="I103" s="327">
        <v>881.792</v>
      </c>
      <c r="J103" s="327">
        <v>881.792</v>
      </c>
      <c r="K103" s="393">
        <v>1</v>
      </c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47.25">
      <c r="A104" s="345" t="s">
        <v>434</v>
      </c>
      <c r="B104" s="323" t="s">
        <v>849</v>
      </c>
      <c r="C104" s="324" t="s">
        <v>368</v>
      </c>
      <c r="D104" s="325" t="s">
        <v>860</v>
      </c>
      <c r="E104" s="326" t="s">
        <v>435</v>
      </c>
      <c r="F104" s="325" t="s">
        <v>874</v>
      </c>
      <c r="G104" s="325" t="s">
        <v>853</v>
      </c>
      <c r="H104" s="325" t="s">
        <v>371</v>
      </c>
      <c r="I104" s="327">
        <v>25584</v>
      </c>
      <c r="J104" s="327">
        <v>22038.30797</v>
      </c>
      <c r="K104" s="393">
        <v>0.8614097861944966</v>
      </c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54.75" customHeight="1">
      <c r="A105" s="345" t="s">
        <v>436</v>
      </c>
      <c r="B105" s="323" t="s">
        <v>849</v>
      </c>
      <c r="C105" s="324" t="s">
        <v>368</v>
      </c>
      <c r="D105" s="325" t="s">
        <v>860</v>
      </c>
      <c r="E105" s="326" t="s">
        <v>435</v>
      </c>
      <c r="F105" s="325" t="s">
        <v>874</v>
      </c>
      <c r="G105" s="325" t="s">
        <v>853</v>
      </c>
      <c r="H105" s="325" t="s">
        <v>371</v>
      </c>
      <c r="I105" s="327">
        <v>2118.4</v>
      </c>
      <c r="J105" s="327">
        <v>5304.46571</v>
      </c>
      <c r="K105" s="393">
        <v>2.5039962754909366</v>
      </c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51" customHeight="1">
      <c r="A106" s="345" t="s">
        <v>437</v>
      </c>
      <c r="B106" s="323" t="s">
        <v>849</v>
      </c>
      <c r="C106" s="324" t="s">
        <v>368</v>
      </c>
      <c r="D106" s="325" t="s">
        <v>860</v>
      </c>
      <c r="E106" s="326" t="s">
        <v>438</v>
      </c>
      <c r="F106" s="325" t="s">
        <v>874</v>
      </c>
      <c r="G106" s="325" t="s">
        <v>853</v>
      </c>
      <c r="H106" s="325" t="s">
        <v>371</v>
      </c>
      <c r="I106" s="329">
        <v>701996.93602</v>
      </c>
      <c r="J106" s="329">
        <v>647892.66828</v>
      </c>
      <c r="K106" s="393">
        <v>0.9229280571411802</v>
      </c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:20" ht="31.5">
      <c r="A107" s="345" t="s">
        <v>439</v>
      </c>
      <c r="B107" s="323" t="s">
        <v>849</v>
      </c>
      <c r="C107" s="324" t="s">
        <v>368</v>
      </c>
      <c r="D107" s="325" t="s">
        <v>860</v>
      </c>
      <c r="E107" s="326" t="s">
        <v>440</v>
      </c>
      <c r="F107" s="325" t="s">
        <v>874</v>
      </c>
      <c r="G107" s="325" t="s">
        <v>853</v>
      </c>
      <c r="H107" s="325" t="s">
        <v>371</v>
      </c>
      <c r="I107" s="327">
        <v>76183</v>
      </c>
      <c r="J107" s="327">
        <v>76116.60469</v>
      </c>
      <c r="K107" s="393">
        <v>0.9991284760379612</v>
      </c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47.25">
      <c r="A108" s="345" t="s">
        <v>441</v>
      </c>
      <c r="B108" s="323" t="s">
        <v>849</v>
      </c>
      <c r="C108" s="324" t="s">
        <v>368</v>
      </c>
      <c r="D108" s="325" t="s">
        <v>860</v>
      </c>
      <c r="E108" s="326" t="s">
        <v>440</v>
      </c>
      <c r="F108" s="325" t="s">
        <v>874</v>
      </c>
      <c r="G108" s="325" t="s">
        <v>853</v>
      </c>
      <c r="H108" s="325" t="s">
        <v>371</v>
      </c>
      <c r="I108" s="327">
        <v>4969</v>
      </c>
      <c r="J108" s="327">
        <v>4968.958</v>
      </c>
      <c r="K108" s="393">
        <v>0.9999915475950895</v>
      </c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47.25">
      <c r="A109" s="345" t="s">
        <v>442</v>
      </c>
      <c r="B109" s="323" t="s">
        <v>849</v>
      </c>
      <c r="C109" s="324" t="s">
        <v>368</v>
      </c>
      <c r="D109" s="325" t="s">
        <v>860</v>
      </c>
      <c r="E109" s="326" t="s">
        <v>440</v>
      </c>
      <c r="F109" s="325" t="s">
        <v>874</v>
      </c>
      <c r="G109" s="325" t="s">
        <v>853</v>
      </c>
      <c r="H109" s="325" t="s">
        <v>371</v>
      </c>
      <c r="I109" s="327">
        <v>42878</v>
      </c>
      <c r="J109" s="327">
        <v>30641.43748</v>
      </c>
      <c r="K109" s="393">
        <v>0.7146190932412892</v>
      </c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47.25">
      <c r="A110" s="345" t="s">
        <v>443</v>
      </c>
      <c r="B110" s="323" t="s">
        <v>849</v>
      </c>
      <c r="C110" s="324" t="s">
        <v>368</v>
      </c>
      <c r="D110" s="325" t="s">
        <v>860</v>
      </c>
      <c r="E110" s="326" t="s">
        <v>440</v>
      </c>
      <c r="F110" s="325" t="s">
        <v>874</v>
      </c>
      <c r="G110" s="325" t="s">
        <v>853</v>
      </c>
      <c r="H110" s="325" t="s">
        <v>371</v>
      </c>
      <c r="I110" s="327">
        <v>76939</v>
      </c>
      <c r="J110" s="327">
        <v>75584.99214</v>
      </c>
      <c r="K110" s="393">
        <v>0.9824015407010749</v>
      </c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47.25">
      <c r="A111" s="345" t="s">
        <v>444</v>
      </c>
      <c r="B111" s="323" t="s">
        <v>849</v>
      </c>
      <c r="C111" s="324" t="s">
        <v>368</v>
      </c>
      <c r="D111" s="325" t="s">
        <v>860</v>
      </c>
      <c r="E111" s="326" t="s">
        <v>440</v>
      </c>
      <c r="F111" s="325" t="s">
        <v>874</v>
      </c>
      <c r="G111" s="325" t="s">
        <v>853</v>
      </c>
      <c r="H111" s="325" t="s">
        <v>371</v>
      </c>
      <c r="I111" s="327">
        <v>2130</v>
      </c>
      <c r="J111" s="327">
        <v>2129.50693</v>
      </c>
      <c r="K111" s="393">
        <v>0.9997685117370892</v>
      </c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63">
      <c r="A112" s="345" t="s">
        <v>445</v>
      </c>
      <c r="B112" s="323" t="s">
        <v>849</v>
      </c>
      <c r="C112" s="324" t="s">
        <v>368</v>
      </c>
      <c r="D112" s="325" t="s">
        <v>860</v>
      </c>
      <c r="E112" s="326" t="s">
        <v>440</v>
      </c>
      <c r="F112" s="325" t="s">
        <v>874</v>
      </c>
      <c r="G112" s="325" t="s">
        <v>853</v>
      </c>
      <c r="H112" s="325" t="s">
        <v>371</v>
      </c>
      <c r="I112" s="327">
        <v>12778</v>
      </c>
      <c r="J112" s="327">
        <v>12578.21512</v>
      </c>
      <c r="K112" s="393">
        <v>0.9843649334794178</v>
      </c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69.75" customHeight="1">
      <c r="A113" s="345" t="s">
        <v>752</v>
      </c>
      <c r="B113" s="323" t="s">
        <v>849</v>
      </c>
      <c r="C113" s="324" t="s">
        <v>368</v>
      </c>
      <c r="D113" s="325" t="s">
        <v>860</v>
      </c>
      <c r="E113" s="326" t="s">
        <v>440</v>
      </c>
      <c r="F113" s="325" t="s">
        <v>874</v>
      </c>
      <c r="G113" s="325" t="s">
        <v>853</v>
      </c>
      <c r="H113" s="325" t="s">
        <v>371</v>
      </c>
      <c r="I113" s="327">
        <v>205134</v>
      </c>
      <c r="J113" s="327">
        <v>204881.16206</v>
      </c>
      <c r="K113" s="393">
        <v>0.9987674498620414</v>
      </c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81" customHeight="1">
      <c r="A114" s="345" t="s">
        <v>753</v>
      </c>
      <c r="B114" s="323" t="s">
        <v>849</v>
      </c>
      <c r="C114" s="324" t="s">
        <v>368</v>
      </c>
      <c r="D114" s="325" t="s">
        <v>860</v>
      </c>
      <c r="E114" s="326" t="s">
        <v>440</v>
      </c>
      <c r="F114" s="325" t="s">
        <v>874</v>
      </c>
      <c r="G114" s="325" t="s">
        <v>853</v>
      </c>
      <c r="H114" s="325" t="s">
        <v>371</v>
      </c>
      <c r="I114" s="329">
        <v>974926</v>
      </c>
      <c r="J114" s="329">
        <v>974925.99901</v>
      </c>
      <c r="K114" s="393">
        <v>0.9999999989845384</v>
      </c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:20" ht="110.25">
      <c r="A115" s="345" t="s">
        <v>566</v>
      </c>
      <c r="B115" s="323" t="s">
        <v>849</v>
      </c>
      <c r="C115" s="324" t="s">
        <v>368</v>
      </c>
      <c r="D115" s="325" t="s">
        <v>860</v>
      </c>
      <c r="E115" s="326" t="s">
        <v>440</v>
      </c>
      <c r="F115" s="325" t="s">
        <v>874</v>
      </c>
      <c r="G115" s="325" t="s">
        <v>853</v>
      </c>
      <c r="H115" s="325" t="s">
        <v>371</v>
      </c>
      <c r="I115" s="327">
        <v>1491.5</v>
      </c>
      <c r="J115" s="327">
        <v>1363.68054</v>
      </c>
      <c r="K115" s="393">
        <v>0.9143014012738854</v>
      </c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17" customHeight="1">
      <c r="A116" s="345" t="s">
        <v>563</v>
      </c>
      <c r="B116" s="323" t="s">
        <v>849</v>
      </c>
      <c r="C116" s="324" t="s">
        <v>368</v>
      </c>
      <c r="D116" s="325" t="s">
        <v>860</v>
      </c>
      <c r="E116" s="326" t="s">
        <v>440</v>
      </c>
      <c r="F116" s="325" t="s">
        <v>874</v>
      </c>
      <c r="G116" s="325" t="s">
        <v>853</v>
      </c>
      <c r="H116" s="325" t="s">
        <v>371</v>
      </c>
      <c r="I116" s="327">
        <v>216</v>
      </c>
      <c r="J116" s="327">
        <v>206.17265</v>
      </c>
      <c r="K116" s="393">
        <v>0.9545030092592592</v>
      </c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47.25">
      <c r="A117" s="345" t="s">
        <v>446</v>
      </c>
      <c r="B117" s="323" t="s">
        <v>849</v>
      </c>
      <c r="C117" s="324" t="s">
        <v>368</v>
      </c>
      <c r="D117" s="325" t="s">
        <v>860</v>
      </c>
      <c r="E117" s="326" t="s">
        <v>440</v>
      </c>
      <c r="F117" s="325" t="s">
        <v>874</v>
      </c>
      <c r="G117" s="325" t="s">
        <v>853</v>
      </c>
      <c r="H117" s="325" t="s">
        <v>371</v>
      </c>
      <c r="I117" s="327">
        <v>35081.6</v>
      </c>
      <c r="J117" s="327">
        <v>33378.27346</v>
      </c>
      <c r="K117" s="393">
        <v>0.9514467259190003</v>
      </c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47.25">
      <c r="A118" s="345" t="s">
        <v>447</v>
      </c>
      <c r="B118" s="323" t="s">
        <v>849</v>
      </c>
      <c r="C118" s="324" t="s">
        <v>368</v>
      </c>
      <c r="D118" s="325" t="s">
        <v>860</v>
      </c>
      <c r="E118" s="326" t="s">
        <v>440</v>
      </c>
      <c r="F118" s="325" t="s">
        <v>874</v>
      </c>
      <c r="G118" s="325" t="s">
        <v>853</v>
      </c>
      <c r="H118" s="325" t="s">
        <v>371</v>
      </c>
      <c r="I118" s="327">
        <v>14.7</v>
      </c>
      <c r="J118" s="327">
        <v>14.7</v>
      </c>
      <c r="K118" s="393">
        <v>1</v>
      </c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83.25" customHeight="1">
      <c r="A119" s="345" t="s">
        <v>565</v>
      </c>
      <c r="B119" s="323">
        <v>0</v>
      </c>
      <c r="C119" s="324">
        <v>2</v>
      </c>
      <c r="D119" s="325">
        <v>2</v>
      </c>
      <c r="E119" s="326">
        <v>3024</v>
      </c>
      <c r="F119" s="325">
        <v>4</v>
      </c>
      <c r="G119" s="325" t="s">
        <v>853</v>
      </c>
      <c r="H119" s="325">
        <v>151</v>
      </c>
      <c r="I119" s="327">
        <v>1772</v>
      </c>
      <c r="J119" s="327">
        <v>710</v>
      </c>
      <c r="K119" s="393">
        <v>0.4006772009029345</v>
      </c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63">
      <c r="A120" s="345" t="s">
        <v>448</v>
      </c>
      <c r="B120" s="323">
        <v>0</v>
      </c>
      <c r="C120" s="324">
        <v>2</v>
      </c>
      <c r="D120" s="325">
        <v>2</v>
      </c>
      <c r="E120" s="326">
        <v>3024</v>
      </c>
      <c r="F120" s="325">
        <v>4</v>
      </c>
      <c r="G120" s="325" t="s">
        <v>853</v>
      </c>
      <c r="H120" s="325">
        <v>151</v>
      </c>
      <c r="I120" s="327">
        <v>73983.45</v>
      </c>
      <c r="J120" s="327">
        <v>73983.45</v>
      </c>
      <c r="K120" s="393">
        <v>1</v>
      </c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87" customHeight="1">
      <c r="A121" s="345" t="s">
        <v>754</v>
      </c>
      <c r="B121" s="323" t="s">
        <v>849</v>
      </c>
      <c r="C121" s="324" t="s">
        <v>368</v>
      </c>
      <c r="D121" s="325" t="s">
        <v>860</v>
      </c>
      <c r="E121" s="326" t="s">
        <v>449</v>
      </c>
      <c r="F121" s="325" t="s">
        <v>874</v>
      </c>
      <c r="G121" s="325" t="s">
        <v>853</v>
      </c>
      <c r="H121" s="325" t="s">
        <v>371</v>
      </c>
      <c r="I121" s="327">
        <v>6640</v>
      </c>
      <c r="J121" s="327">
        <v>6640</v>
      </c>
      <c r="K121" s="393">
        <v>1</v>
      </c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86.25" customHeight="1">
      <c r="A122" s="345" t="s">
        <v>757</v>
      </c>
      <c r="B122" s="323">
        <v>0</v>
      </c>
      <c r="C122" s="324">
        <v>2</v>
      </c>
      <c r="D122" s="325">
        <v>2</v>
      </c>
      <c r="E122" s="326">
        <v>3027</v>
      </c>
      <c r="F122" s="325">
        <v>4</v>
      </c>
      <c r="G122" s="325" t="s">
        <v>853</v>
      </c>
      <c r="H122" s="325">
        <v>151</v>
      </c>
      <c r="I122" s="327">
        <v>41854.97</v>
      </c>
      <c r="J122" s="327">
        <v>36299.71805</v>
      </c>
      <c r="K122" s="393">
        <v>0.86727378015084</v>
      </c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85.5" customHeight="1">
      <c r="A123" s="345" t="s">
        <v>755</v>
      </c>
      <c r="B123" s="323" t="s">
        <v>849</v>
      </c>
      <c r="C123" s="324" t="s">
        <v>368</v>
      </c>
      <c r="D123" s="325" t="s">
        <v>860</v>
      </c>
      <c r="E123" s="326" t="s">
        <v>450</v>
      </c>
      <c r="F123" s="325" t="s">
        <v>874</v>
      </c>
      <c r="G123" s="325" t="s">
        <v>853</v>
      </c>
      <c r="H123" s="325" t="s">
        <v>371</v>
      </c>
      <c r="I123" s="332">
        <v>24562.63068</v>
      </c>
      <c r="J123" s="332">
        <v>23476.92635</v>
      </c>
      <c r="K123" s="393">
        <v>0.9557985321627611</v>
      </c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:20" ht="47.25">
      <c r="A124" s="345" t="s">
        <v>451</v>
      </c>
      <c r="B124" s="323" t="s">
        <v>849</v>
      </c>
      <c r="C124" s="324" t="s">
        <v>368</v>
      </c>
      <c r="D124" s="325" t="s">
        <v>860</v>
      </c>
      <c r="E124" s="326" t="s">
        <v>432</v>
      </c>
      <c r="F124" s="325" t="s">
        <v>874</v>
      </c>
      <c r="G124" s="325" t="s">
        <v>853</v>
      </c>
      <c r="H124" s="325" t="s">
        <v>371</v>
      </c>
      <c r="I124" s="327">
        <v>20571</v>
      </c>
      <c r="J124" s="327">
        <v>17415.17917</v>
      </c>
      <c r="K124" s="393">
        <v>0.8465888469204219</v>
      </c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5.75">
      <c r="A125" s="347" t="s">
        <v>452</v>
      </c>
      <c r="B125" s="319" t="s">
        <v>849</v>
      </c>
      <c r="C125" s="320" t="s">
        <v>368</v>
      </c>
      <c r="D125" s="321" t="s">
        <v>860</v>
      </c>
      <c r="E125" s="322" t="s">
        <v>453</v>
      </c>
      <c r="F125" s="321" t="s">
        <v>874</v>
      </c>
      <c r="G125" s="321" t="s">
        <v>853</v>
      </c>
      <c r="H125" s="321" t="s">
        <v>371</v>
      </c>
      <c r="I125" s="390">
        <v>492665.19279</v>
      </c>
      <c r="J125" s="390">
        <v>305196.01751</v>
      </c>
      <c r="K125" s="391">
        <v>0.619479561325719</v>
      </c>
      <c r="L125" s="392"/>
      <c r="M125" s="392"/>
      <c r="N125" s="392"/>
      <c r="O125" s="392"/>
      <c r="P125" s="392"/>
      <c r="Q125" s="392"/>
      <c r="R125" s="392"/>
      <c r="S125" s="392"/>
      <c r="T125" s="392"/>
    </row>
    <row r="126" spans="1:20" ht="31.5">
      <c r="A126" s="345" t="s">
        <v>534</v>
      </c>
      <c r="B126" s="323">
        <v>0</v>
      </c>
      <c r="C126" s="324">
        <v>2</v>
      </c>
      <c r="D126" s="325">
        <v>2</v>
      </c>
      <c r="E126" s="326">
        <v>4025</v>
      </c>
      <c r="F126" s="325">
        <v>4</v>
      </c>
      <c r="G126" s="325" t="s">
        <v>853</v>
      </c>
      <c r="H126" s="325">
        <v>151</v>
      </c>
      <c r="I126" s="329">
        <v>490.1</v>
      </c>
      <c r="J126" s="329">
        <v>490.1</v>
      </c>
      <c r="K126" s="393">
        <v>1</v>
      </c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:20" ht="47.25">
      <c r="A127" s="345" t="s">
        <v>535</v>
      </c>
      <c r="B127" s="323" t="s">
        <v>849</v>
      </c>
      <c r="C127" s="324" t="s">
        <v>368</v>
      </c>
      <c r="D127" s="325" t="s">
        <v>860</v>
      </c>
      <c r="E127" s="326" t="s">
        <v>453</v>
      </c>
      <c r="F127" s="325" t="s">
        <v>874</v>
      </c>
      <c r="G127" s="325" t="s">
        <v>853</v>
      </c>
      <c r="H127" s="325" t="s">
        <v>371</v>
      </c>
      <c r="I127" s="329">
        <v>26480</v>
      </c>
      <c r="J127" s="329">
        <v>20656.66331</v>
      </c>
      <c r="K127" s="393">
        <v>0.7800854724320242</v>
      </c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:20" ht="47.25">
      <c r="A128" s="345" t="s">
        <v>536</v>
      </c>
      <c r="B128" s="323" t="s">
        <v>849</v>
      </c>
      <c r="C128" s="324" t="s">
        <v>368</v>
      </c>
      <c r="D128" s="325" t="s">
        <v>860</v>
      </c>
      <c r="E128" s="326" t="s">
        <v>453</v>
      </c>
      <c r="F128" s="325" t="s">
        <v>874</v>
      </c>
      <c r="G128" s="325" t="s">
        <v>853</v>
      </c>
      <c r="H128" s="325" t="s">
        <v>371</v>
      </c>
      <c r="I128" s="327">
        <v>33843.8</v>
      </c>
      <c r="J128" s="327">
        <v>33843.8</v>
      </c>
      <c r="K128" s="393">
        <v>1</v>
      </c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31.5">
      <c r="A129" s="345" t="s">
        <v>537</v>
      </c>
      <c r="B129" s="323" t="s">
        <v>849</v>
      </c>
      <c r="C129" s="324" t="s">
        <v>368</v>
      </c>
      <c r="D129" s="325" t="s">
        <v>860</v>
      </c>
      <c r="E129" s="326" t="s">
        <v>453</v>
      </c>
      <c r="F129" s="325" t="s">
        <v>874</v>
      </c>
      <c r="G129" s="325" t="s">
        <v>853</v>
      </c>
      <c r="H129" s="325" t="s">
        <v>371</v>
      </c>
      <c r="I129" s="327">
        <v>3192</v>
      </c>
      <c r="J129" s="327">
        <v>3192</v>
      </c>
      <c r="K129" s="393">
        <v>1</v>
      </c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58.5" customHeight="1">
      <c r="A130" s="345" t="s">
        <v>756</v>
      </c>
      <c r="B130" s="323">
        <v>0</v>
      </c>
      <c r="C130" s="324">
        <v>2</v>
      </c>
      <c r="D130" s="325">
        <v>2</v>
      </c>
      <c r="E130" s="326">
        <v>4999</v>
      </c>
      <c r="F130" s="325">
        <v>4</v>
      </c>
      <c r="G130" s="325">
        <v>8042</v>
      </c>
      <c r="H130" s="325">
        <v>151</v>
      </c>
      <c r="I130" s="327">
        <v>60000</v>
      </c>
      <c r="J130" s="327">
        <v>60000</v>
      </c>
      <c r="K130" s="393">
        <v>1</v>
      </c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31.5">
      <c r="A131" s="345" t="s">
        <v>538</v>
      </c>
      <c r="B131" s="323">
        <v>0</v>
      </c>
      <c r="C131" s="324">
        <v>2</v>
      </c>
      <c r="D131" s="325">
        <v>2</v>
      </c>
      <c r="E131" s="326">
        <v>4999</v>
      </c>
      <c r="F131" s="325">
        <v>4</v>
      </c>
      <c r="G131" s="325">
        <v>8052</v>
      </c>
      <c r="H131" s="325">
        <v>151</v>
      </c>
      <c r="I131" s="327">
        <v>16084.7</v>
      </c>
      <c r="J131" s="327">
        <v>16065.31542</v>
      </c>
      <c r="K131" s="393">
        <v>0.9987948435469732</v>
      </c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31.5">
      <c r="A132" s="345" t="s">
        <v>539</v>
      </c>
      <c r="B132" s="323">
        <v>0</v>
      </c>
      <c r="C132" s="324">
        <v>2</v>
      </c>
      <c r="D132" s="325">
        <v>2</v>
      </c>
      <c r="E132" s="326">
        <v>4999</v>
      </c>
      <c r="F132" s="325">
        <v>4</v>
      </c>
      <c r="G132" s="325">
        <v>8062</v>
      </c>
      <c r="H132" s="325">
        <v>151</v>
      </c>
      <c r="I132" s="327">
        <v>28800</v>
      </c>
      <c r="J132" s="327">
        <v>28800</v>
      </c>
      <c r="K132" s="393">
        <v>1</v>
      </c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37.5" customHeight="1">
      <c r="A133" s="345" t="s">
        <v>540</v>
      </c>
      <c r="B133" s="323">
        <v>0</v>
      </c>
      <c r="C133" s="324">
        <v>2</v>
      </c>
      <c r="D133" s="325">
        <v>2</v>
      </c>
      <c r="E133" s="326">
        <v>4999</v>
      </c>
      <c r="F133" s="325">
        <v>4</v>
      </c>
      <c r="G133" s="325">
        <v>8071</v>
      </c>
      <c r="H133" s="325">
        <v>151</v>
      </c>
      <c r="I133" s="327">
        <v>300000</v>
      </c>
      <c r="J133" s="327">
        <v>131867.22517</v>
      </c>
      <c r="K133" s="393">
        <v>0.4395574172333333</v>
      </c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34.5" customHeight="1">
      <c r="A134" s="345" t="s">
        <v>541</v>
      </c>
      <c r="B134" s="323">
        <v>0</v>
      </c>
      <c r="C134" s="324">
        <v>2</v>
      </c>
      <c r="D134" s="325">
        <v>2</v>
      </c>
      <c r="E134" s="326">
        <v>4999</v>
      </c>
      <c r="F134" s="325">
        <v>4</v>
      </c>
      <c r="G134" s="325">
        <v>8082</v>
      </c>
      <c r="H134" s="325">
        <v>151</v>
      </c>
      <c r="I134" s="327">
        <v>10969.59279</v>
      </c>
      <c r="J134" s="327">
        <v>10280.91361</v>
      </c>
      <c r="K134" s="393">
        <v>0.9372192575254199</v>
      </c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68.25" customHeight="1">
      <c r="A135" s="398" t="s">
        <v>564</v>
      </c>
      <c r="B135" s="333">
        <v>0</v>
      </c>
      <c r="C135" s="334">
        <v>2</v>
      </c>
      <c r="D135" s="335">
        <v>2</v>
      </c>
      <c r="E135" s="336">
        <v>4999</v>
      </c>
      <c r="F135" s="335">
        <v>4</v>
      </c>
      <c r="G135" s="337" t="s">
        <v>853</v>
      </c>
      <c r="H135" s="335">
        <v>151</v>
      </c>
      <c r="I135" s="338">
        <v>12805</v>
      </c>
      <c r="J135" s="327">
        <v>0</v>
      </c>
      <c r="K135" s="393">
        <v>0</v>
      </c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31.5">
      <c r="A136" s="348" t="s">
        <v>677</v>
      </c>
      <c r="B136" s="339" t="s">
        <v>849</v>
      </c>
      <c r="C136" s="340" t="s">
        <v>542</v>
      </c>
      <c r="D136" s="341" t="s">
        <v>851</v>
      </c>
      <c r="E136" s="342" t="s">
        <v>852</v>
      </c>
      <c r="F136" s="341" t="s">
        <v>851</v>
      </c>
      <c r="G136" s="341" t="s">
        <v>853</v>
      </c>
      <c r="H136" s="341" t="s">
        <v>849</v>
      </c>
      <c r="I136" s="399">
        <v>285990.96159</v>
      </c>
      <c r="J136" s="399">
        <v>280488.87058</v>
      </c>
      <c r="K136" s="400">
        <v>0.9807613115484122</v>
      </c>
      <c r="L136" s="392"/>
      <c r="M136" s="392"/>
      <c r="N136" s="392"/>
      <c r="O136" s="392"/>
      <c r="P136" s="392"/>
      <c r="Q136" s="392"/>
      <c r="R136" s="392"/>
      <c r="S136" s="392"/>
      <c r="T136" s="392"/>
    </row>
    <row r="137" spans="1:20" ht="19.5" customHeight="1">
      <c r="A137" s="349" t="s">
        <v>543</v>
      </c>
      <c r="B137" s="343" t="s">
        <v>849</v>
      </c>
      <c r="C137" s="343" t="s">
        <v>544</v>
      </c>
      <c r="D137" s="343" t="s">
        <v>851</v>
      </c>
      <c r="E137" s="343" t="s">
        <v>852</v>
      </c>
      <c r="F137" s="343" t="s">
        <v>851</v>
      </c>
      <c r="G137" s="343" t="s">
        <v>853</v>
      </c>
      <c r="H137" s="343" t="s">
        <v>849</v>
      </c>
      <c r="I137" s="401">
        <v>8681818.03449</v>
      </c>
      <c r="J137" s="401">
        <v>7612246.922739999</v>
      </c>
      <c r="K137" s="402">
        <v>0.876803325351793</v>
      </c>
      <c r="L137" s="392"/>
      <c r="M137" s="392"/>
      <c r="N137" s="392"/>
      <c r="O137" s="392"/>
      <c r="P137" s="392"/>
      <c r="Q137" s="392"/>
      <c r="R137" s="392"/>
      <c r="S137" s="392"/>
      <c r="T137" s="392"/>
    </row>
    <row r="138" spans="1:8" ht="15">
      <c r="A138" s="44"/>
      <c r="B138" s="44"/>
      <c r="C138" s="44"/>
      <c r="D138" s="44"/>
      <c r="E138" s="44"/>
      <c r="F138" s="45"/>
      <c r="G138" s="44"/>
      <c r="H138" s="44"/>
    </row>
    <row r="139" spans="1:8" ht="15">
      <c r="A139" s="45"/>
      <c r="B139" s="45"/>
      <c r="C139" s="45"/>
      <c r="D139" s="45"/>
      <c r="E139" s="45"/>
      <c r="F139" s="45"/>
      <c r="G139" s="45"/>
      <c r="H139" s="45"/>
    </row>
  </sheetData>
  <sheetProtection/>
  <mergeCells count="7">
    <mergeCell ref="A8:K8"/>
    <mergeCell ref="K11:K13"/>
    <mergeCell ref="J11:J13"/>
    <mergeCell ref="I11:I13"/>
    <mergeCell ref="A11:A13"/>
    <mergeCell ref="B12:B13"/>
    <mergeCell ref="G12:G13"/>
  </mergeCells>
  <printOptions/>
  <pageMargins left="0.6692913385826772" right="0.4330708661417323" top="0.3937007874015748" bottom="0.3937007874015748" header="0.2755905511811024" footer="0.1968503937007874"/>
  <pageSetup fitToHeight="0" horizontalDpi="600" verticalDpi="600" orientation="portrait" paperSize="9" scale="45" r:id="rId1"/>
  <headerFooter differentFirst="1" alignWithMargins="0">
    <oddFooter>&amp;C&amp;P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42.28125" style="317" customWidth="1"/>
    <col min="2" max="2" width="24.00390625" style="313" customWidth="1"/>
    <col min="3" max="3" width="16.00390625" style="313" customWidth="1"/>
    <col min="4" max="4" width="15.8515625" style="313" customWidth="1"/>
    <col min="5" max="5" width="17.8515625" style="313" customWidth="1"/>
    <col min="6" max="16384" width="9.140625" style="313" customWidth="1"/>
  </cols>
  <sheetData>
    <row r="1" s="585" customFormat="1" ht="15" customHeight="1">
      <c r="E1" s="536" t="s">
        <v>667</v>
      </c>
    </row>
    <row r="2" s="585" customFormat="1" ht="15" customHeight="1">
      <c r="E2" s="536" t="s">
        <v>125</v>
      </c>
    </row>
    <row r="3" s="585" customFormat="1" ht="15" customHeight="1">
      <c r="E3" s="536" t="s">
        <v>126</v>
      </c>
    </row>
    <row r="4" s="585" customFormat="1" ht="15" customHeight="1">
      <c r="E4" s="536" t="s">
        <v>926</v>
      </c>
    </row>
    <row r="5" s="585" customFormat="1" ht="15" customHeight="1">
      <c r="E5" s="536" t="s">
        <v>290</v>
      </c>
    </row>
    <row r="6" s="585" customFormat="1" ht="15" customHeight="1">
      <c r="E6" s="536" t="s">
        <v>127</v>
      </c>
    </row>
    <row r="7" spans="1:5" s="307" customFormat="1" ht="45.75" customHeight="1">
      <c r="A7" s="696" t="s">
        <v>886</v>
      </c>
      <c r="B7" s="700"/>
      <c r="C7" s="700"/>
      <c r="D7" s="700"/>
      <c r="E7" s="700"/>
    </row>
    <row r="8" spans="1:5" s="307" customFormat="1" ht="15">
      <c r="A8" s="306"/>
      <c r="B8" s="306"/>
      <c r="C8" s="306"/>
      <c r="D8" s="306"/>
      <c r="E8" s="306"/>
    </row>
    <row r="9" spans="3:5" s="181" customFormat="1" ht="15">
      <c r="C9" s="215"/>
      <c r="E9" s="308" t="s">
        <v>500</v>
      </c>
    </row>
    <row r="10" spans="1:5" s="181" customFormat="1" ht="105">
      <c r="A10" s="588" t="s">
        <v>501</v>
      </c>
      <c r="B10" s="588" t="s">
        <v>502</v>
      </c>
      <c r="C10" s="588" t="s">
        <v>503</v>
      </c>
      <c r="D10" s="588" t="s">
        <v>840</v>
      </c>
      <c r="E10" s="588" t="s">
        <v>894</v>
      </c>
    </row>
    <row r="11" spans="1:5" s="181" customFormat="1" ht="15">
      <c r="A11" s="314">
        <v>1</v>
      </c>
      <c r="B11" s="314">
        <v>2</v>
      </c>
      <c r="C11" s="314">
        <v>3</v>
      </c>
      <c r="D11" s="314">
        <v>4</v>
      </c>
      <c r="E11" s="314">
        <v>5</v>
      </c>
    </row>
    <row r="12" spans="1:5" s="309" customFormat="1" ht="14.25">
      <c r="A12" s="701" t="s">
        <v>504</v>
      </c>
      <c r="B12" s="702"/>
      <c r="C12" s="418">
        <v>967728.73625</v>
      </c>
      <c r="D12" s="418">
        <v>413440.74482</v>
      </c>
      <c r="E12" s="419">
        <v>-554287.9914299999</v>
      </c>
    </row>
    <row r="13" spans="1:5" s="181" customFormat="1" ht="15">
      <c r="A13" s="703" t="s">
        <v>505</v>
      </c>
      <c r="B13" s="704"/>
      <c r="C13" s="420"/>
      <c r="D13" s="421"/>
      <c r="E13" s="422"/>
    </row>
    <row r="14" spans="1:5" s="181" customFormat="1" ht="63" customHeight="1">
      <c r="A14" s="423" t="s">
        <v>506</v>
      </c>
      <c r="B14" s="424" t="s">
        <v>507</v>
      </c>
      <c r="C14" s="420">
        <v>500000</v>
      </c>
      <c r="D14" s="425">
        <v>29953.878</v>
      </c>
      <c r="E14" s="422">
        <v>-470046.122</v>
      </c>
    </row>
    <row r="15" spans="1:5" s="181" customFormat="1" ht="64.5" customHeight="1">
      <c r="A15" s="426" t="s">
        <v>508</v>
      </c>
      <c r="B15" s="424" t="s">
        <v>509</v>
      </c>
      <c r="C15" s="420">
        <v>41483.06849</v>
      </c>
      <c r="D15" s="425">
        <v>33810.03445</v>
      </c>
      <c r="E15" s="422">
        <v>-7673.034039999999</v>
      </c>
    </row>
    <row r="16" spans="1:5" s="181" customFormat="1" ht="66.75" customHeight="1">
      <c r="A16" s="426" t="s">
        <v>510</v>
      </c>
      <c r="B16" s="424" t="s">
        <v>511</v>
      </c>
      <c r="C16" s="427">
        <v>218600</v>
      </c>
      <c r="D16" s="425">
        <v>218600</v>
      </c>
      <c r="E16" s="422">
        <v>0</v>
      </c>
    </row>
    <row r="17" spans="1:5" s="181" customFormat="1" ht="63" customHeight="1">
      <c r="A17" s="426" t="s">
        <v>512</v>
      </c>
      <c r="B17" s="424" t="s">
        <v>511</v>
      </c>
      <c r="C17" s="428">
        <v>60000</v>
      </c>
      <c r="D17" s="425">
        <v>60000</v>
      </c>
      <c r="E17" s="422">
        <v>0</v>
      </c>
    </row>
    <row r="18" spans="1:5" s="181" customFormat="1" ht="65.25" customHeight="1">
      <c r="A18" s="426" t="s">
        <v>513</v>
      </c>
      <c r="B18" s="424" t="s">
        <v>509</v>
      </c>
      <c r="C18" s="425">
        <v>89119.21627</v>
      </c>
      <c r="D18" s="425">
        <v>71076.83237</v>
      </c>
      <c r="E18" s="422">
        <v>-18042.3839</v>
      </c>
    </row>
    <row r="19" spans="1:5" s="181" customFormat="1" ht="96" customHeight="1">
      <c r="A19" s="426" t="s">
        <v>514</v>
      </c>
      <c r="B19" s="424" t="s">
        <v>515</v>
      </c>
      <c r="C19" s="429">
        <v>33526.45149</v>
      </c>
      <c r="D19" s="425">
        <v>0</v>
      </c>
      <c r="E19" s="422">
        <v>-33526.45149</v>
      </c>
    </row>
    <row r="20" spans="1:5" s="307" customFormat="1" ht="105">
      <c r="A20" s="430" t="s">
        <v>516</v>
      </c>
      <c r="B20" s="431" t="s">
        <v>517</v>
      </c>
      <c r="C20" s="432">
        <v>25000</v>
      </c>
      <c r="D20" s="432">
        <v>0</v>
      </c>
      <c r="E20" s="433">
        <v>-25000</v>
      </c>
    </row>
    <row r="21" spans="1:3" s="307" customFormat="1" ht="15">
      <c r="A21" s="311"/>
      <c r="C21" s="312"/>
    </row>
    <row r="22" spans="1:5" ht="36.75" customHeight="1">
      <c r="A22" s="696" t="s">
        <v>518</v>
      </c>
      <c r="B22" s="696"/>
      <c r="C22" s="696"/>
      <c r="D22" s="696"/>
      <c r="E22" s="696"/>
    </row>
    <row r="23" spans="1:5" ht="15">
      <c r="A23" s="311"/>
      <c r="B23" s="307"/>
      <c r="C23" s="307"/>
      <c r="D23" s="307"/>
      <c r="E23" s="307"/>
    </row>
    <row r="24" spans="1:5" ht="30">
      <c r="A24" s="697" t="s">
        <v>519</v>
      </c>
      <c r="B24" s="697"/>
      <c r="C24" s="314" t="s">
        <v>458</v>
      </c>
      <c r="D24" s="314" t="s">
        <v>840</v>
      </c>
      <c r="E24" s="314" t="s">
        <v>894</v>
      </c>
    </row>
    <row r="25" spans="1:5" ht="36" customHeight="1">
      <c r="A25" s="698" t="s">
        <v>520</v>
      </c>
      <c r="B25" s="699"/>
      <c r="C25" s="315">
        <v>39160.18145</v>
      </c>
      <c r="D25" s="316">
        <v>0</v>
      </c>
      <c r="E25" s="310">
        <v>-39160.18145</v>
      </c>
    </row>
    <row r="27" ht="15">
      <c r="E27" s="318"/>
    </row>
  </sheetData>
  <sheetProtection/>
  <mergeCells count="6">
    <mergeCell ref="A22:E22"/>
    <mergeCell ref="A24:B24"/>
    <mergeCell ref="A25:B25"/>
    <mergeCell ref="A7:E7"/>
    <mergeCell ref="A12:B12"/>
    <mergeCell ref="A13:B13"/>
  </mergeCells>
  <printOptions/>
  <pageMargins left="1.19" right="0.39" top="0.8" bottom="0.8" header="0.33" footer="0.15748031496062992"/>
  <pageSetup horizontalDpi="600" verticalDpi="600" orientation="portrait" paperSize="9" scale="73" r:id="rId1"/>
  <headerFooter differentFirst="1" alignWithMargins="0">
    <oddFooter>&amp;C&amp;P</oddFooter>
  </headerFooter>
  <rowBreaks count="1" manualBreakCount="1">
    <brk id="59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48"/>
  <sheetViews>
    <sheetView view="pageBreakPreview" zoomScaleSheetLayoutView="100" zoomScalePageLayoutView="0" workbookViewId="0" topLeftCell="B1">
      <selection activeCell="C7" sqref="C7"/>
    </sheetView>
  </sheetViews>
  <sheetFormatPr defaultColWidth="9.140625" defaultRowHeight="15"/>
  <cols>
    <col min="1" max="1" width="27.140625" style="181" customWidth="1"/>
    <col min="2" max="2" width="68.140625" style="181" customWidth="1"/>
    <col min="3" max="3" width="19.140625" style="181" customWidth="1"/>
    <col min="4" max="4" width="17.00390625" style="181" customWidth="1"/>
    <col min="5" max="5" width="15.28125" style="181" customWidth="1"/>
    <col min="6" max="6" width="9.140625" style="181" customWidth="1"/>
    <col min="7" max="7" width="12.7109375" style="181" bestFit="1" customWidth="1"/>
    <col min="8" max="16384" width="9.140625" style="181" customWidth="1"/>
  </cols>
  <sheetData>
    <row r="1" spans="2:5" s="177" customFormat="1" ht="15" customHeight="1">
      <c r="B1" s="535"/>
      <c r="C1" s="535"/>
      <c r="D1" s="535"/>
      <c r="E1" s="536" t="s">
        <v>672</v>
      </c>
    </row>
    <row r="2" spans="2:5" s="177" customFormat="1" ht="15" customHeight="1">
      <c r="B2" s="537"/>
      <c r="C2" s="535"/>
      <c r="D2" s="535"/>
      <c r="E2" s="536" t="s">
        <v>925</v>
      </c>
    </row>
    <row r="3" spans="2:5" s="177" customFormat="1" ht="15" customHeight="1">
      <c r="B3" s="537"/>
      <c r="C3" s="535"/>
      <c r="D3" s="535"/>
      <c r="E3" s="536" t="s">
        <v>126</v>
      </c>
    </row>
    <row r="4" spans="2:5" s="177" customFormat="1" ht="15" customHeight="1">
      <c r="B4" s="537"/>
      <c r="C4" s="535"/>
      <c r="D4" s="535"/>
      <c r="E4" s="536" t="s">
        <v>926</v>
      </c>
    </row>
    <row r="5" spans="2:5" s="177" customFormat="1" ht="16.5" customHeight="1">
      <c r="B5" s="538"/>
      <c r="C5" s="535"/>
      <c r="D5" s="535"/>
      <c r="E5" s="536" t="s">
        <v>290</v>
      </c>
    </row>
    <row r="6" spans="2:5" s="177" customFormat="1" ht="15" customHeight="1">
      <c r="B6" s="538"/>
      <c r="C6" s="535"/>
      <c r="D6" s="535"/>
      <c r="E6" s="536" t="s">
        <v>127</v>
      </c>
    </row>
    <row r="7" spans="2:5" s="177" customFormat="1" ht="15" customHeight="1">
      <c r="B7" s="178"/>
      <c r="E7" s="140"/>
    </row>
    <row r="8" spans="1:5" s="177" customFormat="1" ht="33" customHeight="1">
      <c r="A8" s="598" t="s">
        <v>289</v>
      </c>
      <c r="B8" s="598"/>
      <c r="C8" s="598"/>
      <c r="D8" s="599"/>
      <c r="E8" s="599"/>
    </row>
    <row r="9" spans="1:3" s="177" customFormat="1" ht="11.25" customHeight="1">
      <c r="A9" s="179"/>
      <c r="B9" s="179"/>
      <c r="C9" s="179"/>
    </row>
    <row r="10" spans="1:5" ht="15">
      <c r="A10" s="177"/>
      <c r="B10" s="178"/>
      <c r="C10" s="180"/>
      <c r="D10" s="180"/>
      <c r="E10" s="180" t="s">
        <v>890</v>
      </c>
    </row>
    <row r="11" spans="1:5" s="186" customFormat="1" ht="30">
      <c r="A11" s="182" t="s">
        <v>61</v>
      </c>
      <c r="B11" s="183" t="s">
        <v>457</v>
      </c>
      <c r="C11" s="184" t="s">
        <v>458</v>
      </c>
      <c r="D11" s="185" t="s">
        <v>840</v>
      </c>
      <c r="E11" s="185" t="s">
        <v>894</v>
      </c>
    </row>
    <row r="12" spans="1:5" ht="15">
      <c r="A12" s="187">
        <v>1</v>
      </c>
      <c r="B12" s="188">
        <v>2</v>
      </c>
      <c r="C12" s="189">
        <v>3</v>
      </c>
      <c r="D12" s="190">
        <v>4</v>
      </c>
      <c r="E12" s="190">
        <v>5</v>
      </c>
    </row>
    <row r="13" spans="1:5" s="195" customFormat="1" ht="28.5">
      <c r="A13" s="191"/>
      <c r="B13" s="192" t="s">
        <v>459</v>
      </c>
      <c r="C13" s="193">
        <v>437174.34241</v>
      </c>
      <c r="D13" s="193">
        <v>275221.54808</v>
      </c>
      <c r="E13" s="194">
        <v>-161952.79433</v>
      </c>
    </row>
    <row r="14" spans="1:5" s="195" customFormat="1" ht="28.5">
      <c r="A14" s="196" t="s">
        <v>460</v>
      </c>
      <c r="B14" s="197" t="s">
        <v>461</v>
      </c>
      <c r="C14" s="198">
        <v>361000</v>
      </c>
      <c r="D14" s="198">
        <v>248433.33400000003</v>
      </c>
      <c r="E14" s="199">
        <v>-112566.66599999997</v>
      </c>
    </row>
    <row r="15" spans="1:5" ht="30">
      <c r="A15" s="200" t="s">
        <v>462</v>
      </c>
      <c r="B15" s="201" t="s">
        <v>463</v>
      </c>
      <c r="C15" s="202">
        <v>1620000</v>
      </c>
      <c r="D15" s="203">
        <v>1285000</v>
      </c>
      <c r="E15" s="204">
        <v>-335000</v>
      </c>
    </row>
    <row r="16" spans="1:5" ht="30">
      <c r="A16" s="200" t="s">
        <v>464</v>
      </c>
      <c r="B16" s="201" t="s">
        <v>465</v>
      </c>
      <c r="C16" s="202">
        <v>1620000</v>
      </c>
      <c r="D16" s="203">
        <v>1285000</v>
      </c>
      <c r="E16" s="204">
        <v>-335000</v>
      </c>
    </row>
    <row r="17" spans="1:5" ht="30">
      <c r="A17" s="200" t="s">
        <v>466</v>
      </c>
      <c r="B17" s="201" t="s">
        <v>467</v>
      </c>
      <c r="C17" s="202">
        <v>1259000</v>
      </c>
      <c r="D17" s="203">
        <v>1036566.666</v>
      </c>
      <c r="E17" s="204">
        <v>-222433.33400000003</v>
      </c>
    </row>
    <row r="18" spans="1:5" ht="30">
      <c r="A18" s="200" t="s">
        <v>468</v>
      </c>
      <c r="B18" s="201" t="s">
        <v>469</v>
      </c>
      <c r="C18" s="202">
        <v>1259000</v>
      </c>
      <c r="D18" s="203">
        <v>1036566.666</v>
      </c>
      <c r="E18" s="204">
        <v>-222433.33400000003</v>
      </c>
    </row>
    <row r="19" spans="1:5" s="195" customFormat="1" ht="18.75" customHeight="1">
      <c r="A19" s="196" t="s">
        <v>470</v>
      </c>
      <c r="B19" s="197" t="s">
        <v>471</v>
      </c>
      <c r="C19" s="198">
        <v>76174.34241</v>
      </c>
      <c r="D19" s="198">
        <v>26788.21408</v>
      </c>
      <c r="E19" s="199">
        <v>-49386.12833</v>
      </c>
    </row>
    <row r="20" spans="1:5" ht="15">
      <c r="A20" s="200" t="s">
        <v>472</v>
      </c>
      <c r="B20" s="201" t="s">
        <v>473</v>
      </c>
      <c r="C20" s="203">
        <v>10340978.21594</v>
      </c>
      <c r="D20" s="203">
        <v>8897246.92274</v>
      </c>
      <c r="E20" s="204">
        <v>-1443731.2932</v>
      </c>
    </row>
    <row r="21" spans="1:7" ht="15">
      <c r="A21" s="200" t="s">
        <v>474</v>
      </c>
      <c r="B21" s="201" t="s">
        <v>475</v>
      </c>
      <c r="C21" s="203">
        <v>10340978.21594</v>
      </c>
      <c r="D21" s="203">
        <v>8897246.92274</v>
      </c>
      <c r="E21" s="204">
        <v>-1143731.2932</v>
      </c>
      <c r="G21" s="215"/>
    </row>
    <row r="22" spans="1:7" ht="15">
      <c r="A22" s="200" t="s">
        <v>476</v>
      </c>
      <c r="B22" s="201" t="s">
        <v>477</v>
      </c>
      <c r="C22" s="203">
        <v>10340978.21594</v>
      </c>
      <c r="D22" s="203">
        <v>8897246.92274</v>
      </c>
      <c r="E22" s="204">
        <v>-1143731.2932</v>
      </c>
      <c r="G22" s="215"/>
    </row>
    <row r="23" spans="1:5" ht="30">
      <c r="A23" s="200" t="s">
        <v>478</v>
      </c>
      <c r="B23" s="201" t="s">
        <v>479</v>
      </c>
      <c r="C23" s="203">
        <v>10340978.21594</v>
      </c>
      <c r="D23" s="203">
        <v>8897246.92274</v>
      </c>
      <c r="E23" s="204">
        <v>-1143731.2932</v>
      </c>
    </row>
    <row r="24" spans="1:5" ht="15">
      <c r="A24" s="200" t="s">
        <v>480</v>
      </c>
      <c r="B24" s="201" t="s">
        <v>481</v>
      </c>
      <c r="C24" s="203">
        <v>10417152.55835</v>
      </c>
      <c r="D24" s="203">
        <v>8924035.13682</v>
      </c>
      <c r="E24" s="204">
        <v>-1493117.42153</v>
      </c>
    </row>
    <row r="25" spans="1:5" ht="15">
      <c r="A25" s="200" t="s">
        <v>482</v>
      </c>
      <c r="B25" s="201" t="s">
        <v>483</v>
      </c>
      <c r="C25" s="203">
        <v>10417152.55835</v>
      </c>
      <c r="D25" s="203">
        <v>8924035.13682</v>
      </c>
      <c r="E25" s="204">
        <v>-1493117.42153</v>
      </c>
    </row>
    <row r="26" spans="1:5" ht="15">
      <c r="A26" s="200" t="s">
        <v>484</v>
      </c>
      <c r="B26" s="201" t="s">
        <v>485</v>
      </c>
      <c r="C26" s="203">
        <v>10417152.55835</v>
      </c>
      <c r="D26" s="203">
        <v>8924035.13682</v>
      </c>
      <c r="E26" s="204">
        <v>-1493117.42153</v>
      </c>
    </row>
    <row r="27" spans="1:5" ht="30">
      <c r="A27" s="200" t="s">
        <v>486</v>
      </c>
      <c r="B27" s="201" t="s">
        <v>487</v>
      </c>
      <c r="C27" s="203">
        <v>10417152.55835</v>
      </c>
      <c r="D27" s="203">
        <v>8924035.13682</v>
      </c>
      <c r="E27" s="204">
        <v>-1493117.42153</v>
      </c>
    </row>
    <row r="28" spans="1:5" s="195" customFormat="1" ht="28.5">
      <c r="A28" s="196" t="s">
        <v>488</v>
      </c>
      <c r="B28" s="197" t="s">
        <v>489</v>
      </c>
      <c r="C28" s="205">
        <v>0</v>
      </c>
      <c r="D28" s="198">
        <v>0</v>
      </c>
      <c r="E28" s="199">
        <v>0</v>
      </c>
    </row>
    <row r="29" spans="1:5" ht="30">
      <c r="A29" s="200" t="s">
        <v>490</v>
      </c>
      <c r="B29" s="201" t="s">
        <v>491</v>
      </c>
      <c r="C29" s="202">
        <v>39160.18145</v>
      </c>
      <c r="D29" s="203">
        <v>0</v>
      </c>
      <c r="E29" s="204">
        <v>-39160.18145</v>
      </c>
    </row>
    <row r="30" spans="1:5" ht="79.5" customHeight="1">
      <c r="A30" s="206" t="s">
        <v>492</v>
      </c>
      <c r="B30" s="207" t="s">
        <v>272</v>
      </c>
      <c r="C30" s="202">
        <v>39160.18145</v>
      </c>
      <c r="D30" s="203">
        <v>0</v>
      </c>
      <c r="E30" s="204">
        <v>-39160.18145</v>
      </c>
    </row>
    <row r="31" spans="1:5" ht="81.75" customHeight="1">
      <c r="A31" s="206" t="s">
        <v>493</v>
      </c>
      <c r="B31" s="207" t="s">
        <v>273</v>
      </c>
      <c r="C31" s="202">
        <v>39160.18145</v>
      </c>
      <c r="D31" s="203">
        <v>0</v>
      </c>
      <c r="E31" s="204">
        <v>-39160.18145</v>
      </c>
    </row>
    <row r="32" spans="1:5" ht="30">
      <c r="A32" s="200" t="s">
        <v>494</v>
      </c>
      <c r="B32" s="201" t="s">
        <v>495</v>
      </c>
      <c r="C32" s="202">
        <v>39160.18145</v>
      </c>
      <c r="D32" s="203">
        <v>0</v>
      </c>
      <c r="E32" s="204">
        <v>-39160.18145</v>
      </c>
    </row>
    <row r="33" spans="1:5" ht="30">
      <c r="A33" s="200" t="s">
        <v>496</v>
      </c>
      <c r="B33" s="201" t="s">
        <v>497</v>
      </c>
      <c r="C33" s="202">
        <v>39160.18145</v>
      </c>
      <c r="D33" s="203">
        <v>0</v>
      </c>
      <c r="E33" s="204">
        <v>-39160.18145</v>
      </c>
    </row>
    <row r="34" spans="1:5" ht="30">
      <c r="A34" s="208" t="s">
        <v>498</v>
      </c>
      <c r="B34" s="209" t="s">
        <v>499</v>
      </c>
      <c r="C34" s="210">
        <v>39160.18145</v>
      </c>
      <c r="D34" s="211">
        <v>0</v>
      </c>
      <c r="E34" s="355">
        <v>-39160.18145</v>
      </c>
    </row>
    <row r="35" spans="1:3" ht="15">
      <c r="A35" s="212"/>
      <c r="B35" s="213"/>
      <c r="C35" s="213"/>
    </row>
    <row r="36" spans="1:4" ht="15">
      <c r="A36" s="212"/>
      <c r="B36" s="213"/>
      <c r="C36" s="214"/>
      <c r="D36" s="214"/>
    </row>
    <row r="37" spans="2:4" ht="15">
      <c r="B37" s="213"/>
      <c r="C37" s="214"/>
      <c r="D37" s="214"/>
    </row>
    <row r="38" spans="2:4" ht="15">
      <c r="B38" s="213"/>
      <c r="C38" s="213"/>
      <c r="D38" s="214"/>
    </row>
    <row r="39" spans="2:4" ht="15">
      <c r="B39" s="213"/>
      <c r="C39" s="213"/>
      <c r="D39" s="215"/>
    </row>
    <row r="40" spans="2:3" ht="15">
      <c r="B40" s="213"/>
      <c r="C40" s="213"/>
    </row>
    <row r="41" spans="2:3" ht="15">
      <c r="B41" s="213"/>
      <c r="C41" s="213"/>
    </row>
    <row r="42" spans="2:3" ht="15">
      <c r="B42" s="213"/>
      <c r="C42" s="213"/>
    </row>
    <row r="43" spans="2:3" ht="15">
      <c r="B43" s="213"/>
      <c r="C43" s="213"/>
    </row>
    <row r="44" spans="2:3" ht="15">
      <c r="B44" s="213"/>
      <c r="C44" s="213"/>
    </row>
    <row r="45" spans="2:3" ht="15">
      <c r="B45" s="213"/>
      <c r="C45" s="213"/>
    </row>
    <row r="46" spans="2:3" ht="15">
      <c r="B46" s="213"/>
      <c r="C46" s="213"/>
    </row>
    <row r="47" spans="2:3" ht="15">
      <c r="B47" s="213"/>
      <c r="C47" s="213"/>
    </row>
    <row r="48" ht="15">
      <c r="C48" s="213"/>
    </row>
  </sheetData>
  <sheetProtection/>
  <mergeCells count="1">
    <mergeCell ref="A8:E8"/>
  </mergeCells>
  <printOptions/>
  <pageMargins left="0.6692913385826772" right="0.3937007874015748" top="0.4724409448818898" bottom="0.4330708661417323" header="0.31496062992125984" footer="0.196850393700787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H57"/>
  <sheetViews>
    <sheetView showGridLines="0" showZeros="0" view="pageBreakPreview" zoomScaleSheetLayoutView="100" zoomScalePageLayoutView="0" workbookViewId="0" topLeftCell="A1">
      <selection activeCell="F13" sqref="F13:F14"/>
    </sheetView>
  </sheetViews>
  <sheetFormatPr defaultColWidth="9.140625" defaultRowHeight="15"/>
  <cols>
    <col min="1" max="1" width="3.28125" style="46" customWidth="1"/>
    <col min="2" max="2" width="54.00390625" style="47" customWidth="1"/>
    <col min="3" max="3" width="8.421875" style="47" customWidth="1"/>
    <col min="4" max="4" width="10.421875" style="48" customWidth="1"/>
    <col min="5" max="5" width="6.140625" style="47" customWidth="1"/>
    <col min="6" max="6" width="18.57421875" style="47" customWidth="1"/>
    <col min="7" max="7" width="18.00390625" style="47" customWidth="1"/>
    <col min="8" max="9" width="16.00390625" style="47" customWidth="1"/>
    <col min="10" max="10" width="16.140625" style="47" customWidth="1"/>
    <col min="11" max="16384" width="9.140625" style="47" customWidth="1"/>
  </cols>
  <sheetData>
    <row r="2" spans="1:8" s="540" customFormat="1" ht="15.75">
      <c r="A2" s="539"/>
      <c r="D2" s="541"/>
      <c r="H2" s="536" t="s">
        <v>671</v>
      </c>
    </row>
    <row r="3" spans="1:8" s="540" customFormat="1" ht="15.75">
      <c r="A3" s="539"/>
      <c r="D3" s="541"/>
      <c r="H3" s="536" t="s">
        <v>125</v>
      </c>
    </row>
    <row r="4" spans="1:8" s="540" customFormat="1" ht="15.75">
      <c r="A4" s="539"/>
      <c r="D4" s="541"/>
      <c r="H4" s="536" t="s">
        <v>126</v>
      </c>
    </row>
    <row r="5" spans="1:8" s="540" customFormat="1" ht="15.75">
      <c r="A5" s="539"/>
      <c r="D5" s="541"/>
      <c r="H5" s="536" t="s">
        <v>926</v>
      </c>
    </row>
    <row r="6" spans="1:8" s="540" customFormat="1" ht="15.75">
      <c r="A6" s="539"/>
      <c r="D6" s="541"/>
      <c r="H6" s="536" t="s">
        <v>290</v>
      </c>
    </row>
    <row r="7" spans="1:8" s="540" customFormat="1" ht="15.75">
      <c r="A7" s="539"/>
      <c r="D7" s="541"/>
      <c r="H7" s="536" t="s">
        <v>127</v>
      </c>
    </row>
    <row r="9" spans="2:8" ht="15" customHeight="1">
      <c r="B9" s="49"/>
      <c r="C9" s="49"/>
      <c r="D9" s="50"/>
      <c r="E9" s="49"/>
      <c r="F9" s="51"/>
      <c r="G9" s="51"/>
      <c r="H9" s="51"/>
    </row>
    <row r="10" spans="1:8" ht="28.5" customHeight="1">
      <c r="A10" s="602" t="s">
        <v>263</v>
      </c>
      <c r="B10" s="602"/>
      <c r="C10" s="602"/>
      <c r="D10" s="602"/>
      <c r="E10" s="602"/>
      <c r="F10" s="602"/>
      <c r="G10" s="602"/>
      <c r="H10" s="602"/>
    </row>
    <row r="11" spans="1:8" ht="16.5" customHeight="1">
      <c r="A11" s="52"/>
      <c r="B11" s="52"/>
      <c r="C11" s="52"/>
      <c r="D11" s="52"/>
      <c r="E11" s="52"/>
      <c r="F11" s="52"/>
      <c r="G11" s="52"/>
      <c r="H11" s="52"/>
    </row>
    <row r="12" spans="2:8" ht="17.25" customHeight="1">
      <c r="B12" s="53"/>
      <c r="C12" s="53"/>
      <c r="D12" s="54"/>
      <c r="E12" s="53"/>
      <c r="F12" s="55"/>
      <c r="G12" s="55"/>
      <c r="H12" s="56" t="s">
        <v>545</v>
      </c>
    </row>
    <row r="13" spans="1:8" ht="27.75" customHeight="1">
      <c r="A13" s="600"/>
      <c r="B13" s="603" t="s">
        <v>546</v>
      </c>
      <c r="C13" s="603" t="s">
        <v>547</v>
      </c>
      <c r="D13" s="603"/>
      <c r="E13" s="603"/>
      <c r="F13" s="603" t="s">
        <v>548</v>
      </c>
      <c r="G13" s="603" t="s">
        <v>840</v>
      </c>
      <c r="H13" s="603" t="s">
        <v>549</v>
      </c>
    </row>
    <row r="14" spans="1:8" ht="66.75" customHeight="1">
      <c r="A14" s="601"/>
      <c r="B14" s="603"/>
      <c r="C14" s="542" t="s">
        <v>929</v>
      </c>
      <c r="D14" s="543" t="s">
        <v>551</v>
      </c>
      <c r="E14" s="542" t="s">
        <v>552</v>
      </c>
      <c r="F14" s="603"/>
      <c r="G14" s="603"/>
      <c r="H14" s="603"/>
    </row>
    <row r="15" spans="1:8" s="57" customFormat="1" ht="15.75" customHeight="1">
      <c r="A15" s="544">
        <v>1</v>
      </c>
      <c r="B15" s="544">
        <v>2</v>
      </c>
      <c r="C15" s="545">
        <v>3</v>
      </c>
      <c r="D15" s="546">
        <v>4</v>
      </c>
      <c r="E15" s="545">
        <v>5</v>
      </c>
      <c r="F15" s="545">
        <v>6</v>
      </c>
      <c r="G15" s="545">
        <v>7</v>
      </c>
      <c r="H15" s="545">
        <v>8</v>
      </c>
    </row>
    <row r="16" spans="1:8" s="63" customFormat="1" ht="14.25">
      <c r="A16" s="58" t="s">
        <v>802</v>
      </c>
      <c r="B16" s="59" t="s">
        <v>553</v>
      </c>
      <c r="C16" s="60">
        <v>100</v>
      </c>
      <c r="D16" s="61" t="s">
        <v>554</v>
      </c>
      <c r="E16" s="61" t="s">
        <v>849</v>
      </c>
      <c r="F16" s="62">
        <v>966911.7518500003</v>
      </c>
      <c r="G16" s="62">
        <v>939870.3602800001</v>
      </c>
      <c r="H16" s="467">
        <v>0.9720332372439763</v>
      </c>
    </row>
    <row r="17" spans="1:8" ht="30">
      <c r="A17" s="64"/>
      <c r="B17" s="65" t="s">
        <v>555</v>
      </c>
      <c r="C17" s="66">
        <v>102</v>
      </c>
      <c r="D17" s="67" t="s">
        <v>554</v>
      </c>
      <c r="E17" s="68" t="s">
        <v>849</v>
      </c>
      <c r="F17" s="69">
        <v>3920.4123799999998</v>
      </c>
      <c r="G17" s="69">
        <v>3920.4123799999998</v>
      </c>
      <c r="H17" s="468">
        <v>1</v>
      </c>
    </row>
    <row r="18" spans="1:8" ht="45">
      <c r="A18" s="64"/>
      <c r="B18" s="65" t="s">
        <v>556</v>
      </c>
      <c r="C18" s="66">
        <v>103</v>
      </c>
      <c r="D18" s="67" t="s">
        <v>554</v>
      </c>
      <c r="E18" s="68" t="s">
        <v>849</v>
      </c>
      <c r="F18" s="69">
        <v>23962</v>
      </c>
      <c r="G18" s="69">
        <v>23903.91993</v>
      </c>
      <c r="H18" s="468">
        <v>0.9975761593356147</v>
      </c>
    </row>
    <row r="19" spans="1:8" ht="60">
      <c r="A19" s="64"/>
      <c r="B19" s="65" t="s">
        <v>557</v>
      </c>
      <c r="C19" s="66">
        <v>104</v>
      </c>
      <c r="D19" s="67" t="s">
        <v>554</v>
      </c>
      <c r="E19" s="68" t="s">
        <v>849</v>
      </c>
      <c r="F19" s="69">
        <v>296348.13313000003</v>
      </c>
      <c r="G19" s="69">
        <v>294551.88369000005</v>
      </c>
      <c r="H19" s="468">
        <v>0.993938718557029</v>
      </c>
    </row>
    <row r="20" spans="1:8" ht="45">
      <c r="A20" s="64"/>
      <c r="B20" s="65" t="s">
        <v>558</v>
      </c>
      <c r="C20" s="66">
        <v>106</v>
      </c>
      <c r="D20" s="67" t="s">
        <v>554</v>
      </c>
      <c r="E20" s="68" t="s">
        <v>849</v>
      </c>
      <c r="F20" s="69">
        <v>33643.879179999996</v>
      </c>
      <c r="G20" s="69">
        <v>33310.72706</v>
      </c>
      <c r="H20" s="468">
        <v>0.990097690036943</v>
      </c>
    </row>
    <row r="21" spans="1:8" ht="15">
      <c r="A21" s="64"/>
      <c r="B21" s="65" t="s">
        <v>559</v>
      </c>
      <c r="C21" s="66">
        <v>111</v>
      </c>
      <c r="D21" s="67" t="s">
        <v>554</v>
      </c>
      <c r="E21" s="68" t="s">
        <v>849</v>
      </c>
      <c r="F21" s="69">
        <v>203196.14067000002</v>
      </c>
      <c r="G21" s="69">
        <v>202795.10257</v>
      </c>
      <c r="H21" s="468">
        <v>0.9980263498180738</v>
      </c>
    </row>
    <row r="22" spans="1:8" ht="15">
      <c r="A22" s="64"/>
      <c r="B22" s="65" t="s">
        <v>560</v>
      </c>
      <c r="C22" s="66">
        <v>112</v>
      </c>
      <c r="D22" s="67" t="s">
        <v>554</v>
      </c>
      <c r="E22" s="68" t="s">
        <v>849</v>
      </c>
      <c r="F22" s="69">
        <v>4495.59947</v>
      </c>
      <c r="G22" s="69">
        <v>0</v>
      </c>
      <c r="H22" s="468">
        <v>0</v>
      </c>
    </row>
    <row r="23" spans="1:8" ht="15">
      <c r="A23" s="64"/>
      <c r="B23" s="65" t="s">
        <v>561</v>
      </c>
      <c r="C23" s="66">
        <v>114</v>
      </c>
      <c r="D23" s="67" t="s">
        <v>554</v>
      </c>
      <c r="E23" s="68" t="s">
        <v>849</v>
      </c>
      <c r="F23" s="69">
        <v>401345.58702</v>
      </c>
      <c r="G23" s="69">
        <v>381388.31464999996</v>
      </c>
      <c r="H23" s="468">
        <v>0.9502740954044537</v>
      </c>
    </row>
    <row r="24" spans="1:8" s="63" customFormat="1" ht="28.5">
      <c r="A24" s="70" t="s">
        <v>805</v>
      </c>
      <c r="B24" s="71" t="s">
        <v>562</v>
      </c>
      <c r="C24" s="72">
        <v>300</v>
      </c>
      <c r="D24" s="73" t="s">
        <v>554</v>
      </c>
      <c r="E24" s="74" t="s">
        <v>849</v>
      </c>
      <c r="F24" s="75">
        <v>289.77646999999996</v>
      </c>
      <c r="G24" s="75">
        <v>289.77646999999996</v>
      </c>
      <c r="H24" s="469">
        <v>1</v>
      </c>
    </row>
    <row r="25" spans="1:8" ht="45">
      <c r="A25" s="64"/>
      <c r="B25" s="65" t="s">
        <v>568</v>
      </c>
      <c r="C25" s="66">
        <v>309</v>
      </c>
      <c r="D25" s="67" t="s">
        <v>554</v>
      </c>
      <c r="E25" s="68" t="s">
        <v>849</v>
      </c>
      <c r="F25" s="69">
        <v>281.60022999999995</v>
      </c>
      <c r="G25" s="69">
        <v>281.60022999999995</v>
      </c>
      <c r="H25" s="468">
        <v>1</v>
      </c>
    </row>
    <row r="26" spans="1:8" ht="30">
      <c r="A26" s="64"/>
      <c r="B26" s="65" t="s">
        <v>572</v>
      </c>
      <c r="C26" s="66">
        <v>314</v>
      </c>
      <c r="D26" s="67" t="s">
        <v>554</v>
      </c>
      <c r="E26" s="68" t="s">
        <v>849</v>
      </c>
      <c r="F26" s="69">
        <v>8.17624</v>
      </c>
      <c r="G26" s="69">
        <v>8.17624</v>
      </c>
      <c r="H26" s="468">
        <v>1</v>
      </c>
    </row>
    <row r="27" spans="1:8" s="63" customFormat="1" ht="14.25">
      <c r="A27" s="70" t="s">
        <v>817</v>
      </c>
      <c r="B27" s="71" t="s">
        <v>573</v>
      </c>
      <c r="C27" s="72">
        <v>400</v>
      </c>
      <c r="D27" s="73" t="s">
        <v>554</v>
      </c>
      <c r="E27" s="74" t="s">
        <v>849</v>
      </c>
      <c r="F27" s="75">
        <v>136255.30171</v>
      </c>
      <c r="G27" s="75">
        <v>136176.69325</v>
      </c>
      <c r="H27" s="469">
        <v>0.999423079623226</v>
      </c>
    </row>
    <row r="28" spans="1:8" ht="15">
      <c r="A28" s="64"/>
      <c r="B28" s="65" t="s">
        <v>574</v>
      </c>
      <c r="C28" s="66">
        <v>407</v>
      </c>
      <c r="D28" s="67" t="s">
        <v>554</v>
      </c>
      <c r="E28" s="68" t="s">
        <v>849</v>
      </c>
      <c r="F28" s="69">
        <v>919.8322299999996</v>
      </c>
      <c r="G28" s="69">
        <v>898.9484399999999</v>
      </c>
      <c r="H28" s="468">
        <v>0.9772960880050923</v>
      </c>
    </row>
    <row r="29" spans="1:8" ht="15">
      <c r="A29" s="64"/>
      <c r="B29" s="65" t="s">
        <v>575</v>
      </c>
      <c r="C29" s="66">
        <v>408</v>
      </c>
      <c r="D29" s="67" t="s">
        <v>554</v>
      </c>
      <c r="E29" s="68" t="s">
        <v>849</v>
      </c>
      <c r="F29" s="69">
        <v>96063.18018000001</v>
      </c>
      <c r="G29" s="69">
        <v>96063.18018000001</v>
      </c>
      <c r="H29" s="468">
        <v>1</v>
      </c>
    </row>
    <row r="30" spans="1:8" ht="15">
      <c r="A30" s="64"/>
      <c r="B30" s="65" t="s">
        <v>576</v>
      </c>
      <c r="C30" s="66">
        <v>409</v>
      </c>
      <c r="D30" s="67" t="s">
        <v>554</v>
      </c>
      <c r="E30" s="68" t="s">
        <v>849</v>
      </c>
      <c r="F30" s="69">
        <v>39272.2893</v>
      </c>
      <c r="G30" s="69">
        <v>39214.56462999999</v>
      </c>
      <c r="H30" s="468">
        <v>0.998530142473767</v>
      </c>
    </row>
    <row r="31" spans="1:8" s="63" customFormat="1" ht="14.25">
      <c r="A31" s="70" t="s">
        <v>827</v>
      </c>
      <c r="B31" s="71" t="s">
        <v>577</v>
      </c>
      <c r="C31" s="72">
        <v>500</v>
      </c>
      <c r="D31" s="73" t="s">
        <v>554</v>
      </c>
      <c r="E31" s="74" t="s">
        <v>849</v>
      </c>
      <c r="F31" s="75">
        <v>2628113.09379</v>
      </c>
      <c r="G31" s="75">
        <v>1570186.3506</v>
      </c>
      <c r="H31" s="469">
        <v>0.5974576795459116</v>
      </c>
    </row>
    <row r="32" spans="1:8" ht="15">
      <c r="A32" s="64"/>
      <c r="B32" s="65" t="s">
        <v>578</v>
      </c>
      <c r="C32" s="66">
        <v>501</v>
      </c>
      <c r="D32" s="67" t="s">
        <v>554</v>
      </c>
      <c r="E32" s="68" t="s">
        <v>849</v>
      </c>
      <c r="F32" s="69">
        <v>940455.6972400001</v>
      </c>
      <c r="G32" s="69">
        <v>666385.32194</v>
      </c>
      <c r="H32" s="468">
        <v>0.7085770482285052</v>
      </c>
    </row>
    <row r="33" spans="1:8" ht="15">
      <c r="A33" s="64"/>
      <c r="B33" s="65" t="s">
        <v>579</v>
      </c>
      <c r="C33" s="66">
        <v>502</v>
      </c>
      <c r="D33" s="67" t="s">
        <v>554</v>
      </c>
      <c r="E33" s="68" t="s">
        <v>849</v>
      </c>
      <c r="F33" s="69">
        <v>174427.06462000002</v>
      </c>
      <c r="G33" s="69">
        <v>159382.06162</v>
      </c>
      <c r="H33" s="468">
        <v>0.9137461664405322</v>
      </c>
    </row>
    <row r="34" spans="1:8" ht="15">
      <c r="A34" s="64"/>
      <c r="B34" s="65" t="s">
        <v>580</v>
      </c>
      <c r="C34" s="66">
        <v>503</v>
      </c>
      <c r="D34" s="67" t="s">
        <v>554</v>
      </c>
      <c r="E34" s="68" t="s">
        <v>849</v>
      </c>
      <c r="F34" s="69">
        <v>1513230.33193</v>
      </c>
      <c r="G34" s="69">
        <v>744418.9670399998</v>
      </c>
      <c r="H34" s="468">
        <v>0.4919402891498712</v>
      </c>
    </row>
    <row r="35" spans="1:8" s="63" customFormat="1" ht="14.25">
      <c r="A35" s="70" t="s">
        <v>833</v>
      </c>
      <c r="B35" s="71" t="s">
        <v>581</v>
      </c>
      <c r="C35" s="72">
        <v>700</v>
      </c>
      <c r="D35" s="73" t="s">
        <v>554</v>
      </c>
      <c r="E35" s="74" t="s">
        <v>849</v>
      </c>
      <c r="F35" s="75">
        <v>3143182.85499</v>
      </c>
      <c r="G35" s="75">
        <v>3113223.08453001</v>
      </c>
      <c r="H35" s="469">
        <v>0.9904683335834481</v>
      </c>
    </row>
    <row r="36" spans="1:8" ht="15">
      <c r="A36" s="64"/>
      <c r="B36" s="65" t="s">
        <v>582</v>
      </c>
      <c r="C36" s="66">
        <v>701</v>
      </c>
      <c r="D36" s="67" t="s">
        <v>554</v>
      </c>
      <c r="E36" s="68" t="s">
        <v>849</v>
      </c>
      <c r="F36" s="69">
        <v>1162425.07509</v>
      </c>
      <c r="G36" s="69">
        <v>1142330.4453500102</v>
      </c>
      <c r="H36" s="468">
        <v>0.9827131828359484</v>
      </c>
    </row>
    <row r="37" spans="1:8" ht="15">
      <c r="A37" s="64"/>
      <c r="B37" s="65" t="s">
        <v>583</v>
      </c>
      <c r="C37" s="66">
        <v>702</v>
      </c>
      <c r="D37" s="67" t="s">
        <v>554</v>
      </c>
      <c r="E37" s="68" t="s">
        <v>849</v>
      </c>
      <c r="F37" s="69">
        <v>1894294.2333100005</v>
      </c>
      <c r="G37" s="69">
        <v>1886026.9688699997</v>
      </c>
      <c r="H37" s="468">
        <v>0.9956357020495412</v>
      </c>
    </row>
    <row r="38" spans="1:8" ht="15">
      <c r="A38" s="64"/>
      <c r="B38" s="65" t="s">
        <v>584</v>
      </c>
      <c r="C38" s="66">
        <v>707</v>
      </c>
      <c r="D38" s="67" t="s">
        <v>554</v>
      </c>
      <c r="E38" s="68" t="s">
        <v>849</v>
      </c>
      <c r="F38" s="69">
        <v>24906.52457</v>
      </c>
      <c r="G38" s="69">
        <v>24706.180900000003</v>
      </c>
      <c r="H38" s="468">
        <v>0.9919561772082279</v>
      </c>
    </row>
    <row r="39" spans="1:8" ht="15">
      <c r="A39" s="64"/>
      <c r="B39" s="65" t="s">
        <v>585</v>
      </c>
      <c r="C39" s="66">
        <v>709</v>
      </c>
      <c r="D39" s="67" t="s">
        <v>554</v>
      </c>
      <c r="E39" s="68" t="s">
        <v>849</v>
      </c>
      <c r="F39" s="69">
        <v>61557.02202</v>
      </c>
      <c r="G39" s="69">
        <v>60159.489409999995</v>
      </c>
      <c r="H39" s="468">
        <v>0.9772969425072912</v>
      </c>
    </row>
    <row r="40" spans="1:8" s="63" customFormat="1" ht="28.5">
      <c r="A40" s="70" t="s">
        <v>586</v>
      </c>
      <c r="B40" s="71" t="s">
        <v>587</v>
      </c>
      <c r="C40" s="72">
        <v>800</v>
      </c>
      <c r="D40" s="73" t="s">
        <v>554</v>
      </c>
      <c r="E40" s="74" t="s">
        <v>849</v>
      </c>
      <c r="F40" s="75">
        <v>109790.07071000004</v>
      </c>
      <c r="G40" s="75">
        <v>106103.05609999999</v>
      </c>
      <c r="H40" s="469">
        <v>0.9664175950870917</v>
      </c>
    </row>
    <row r="41" spans="1:8" ht="15">
      <c r="A41" s="64"/>
      <c r="B41" s="65" t="s">
        <v>588</v>
      </c>
      <c r="C41" s="66">
        <v>801</v>
      </c>
      <c r="D41" s="67" t="s">
        <v>554</v>
      </c>
      <c r="E41" s="68" t="s">
        <v>849</v>
      </c>
      <c r="F41" s="69">
        <v>101302.35188000005</v>
      </c>
      <c r="G41" s="69">
        <v>97765.33726999999</v>
      </c>
      <c r="H41" s="468">
        <v>0.9650845755862617</v>
      </c>
    </row>
    <row r="42" spans="1:8" ht="30">
      <c r="A42" s="64"/>
      <c r="B42" s="65" t="s">
        <v>589</v>
      </c>
      <c r="C42" s="66">
        <v>806</v>
      </c>
      <c r="D42" s="67" t="s">
        <v>554</v>
      </c>
      <c r="E42" s="68" t="s">
        <v>849</v>
      </c>
      <c r="F42" s="69">
        <v>8487.71883</v>
      </c>
      <c r="G42" s="69">
        <v>8337.71883</v>
      </c>
      <c r="H42" s="468">
        <v>0.9823274070448915</v>
      </c>
    </row>
    <row r="43" spans="1:8" s="63" customFormat="1" ht="15.75" customHeight="1">
      <c r="A43" s="70" t="s">
        <v>590</v>
      </c>
      <c r="B43" s="71" t="s">
        <v>591</v>
      </c>
      <c r="C43" s="72">
        <v>900</v>
      </c>
      <c r="D43" s="73" t="s">
        <v>554</v>
      </c>
      <c r="E43" s="74" t="s">
        <v>849</v>
      </c>
      <c r="F43" s="75">
        <v>1059513.80446</v>
      </c>
      <c r="G43" s="75">
        <v>1015761.0705999999</v>
      </c>
      <c r="H43" s="469">
        <v>0.9587048949472635</v>
      </c>
    </row>
    <row r="44" spans="1:8" ht="15">
      <c r="A44" s="64"/>
      <c r="B44" s="65" t="s">
        <v>46</v>
      </c>
      <c r="C44" s="66">
        <v>901</v>
      </c>
      <c r="D44" s="67" t="s">
        <v>554</v>
      </c>
      <c r="E44" s="68" t="s">
        <v>849</v>
      </c>
      <c r="F44" s="69">
        <v>306055.96948999993</v>
      </c>
      <c r="G44" s="69">
        <v>298804.77825</v>
      </c>
      <c r="H44" s="468">
        <v>0.9763076300975829</v>
      </c>
    </row>
    <row r="45" spans="1:8" ht="15">
      <c r="A45" s="64"/>
      <c r="B45" s="65" t="s">
        <v>47</v>
      </c>
      <c r="C45" s="66">
        <v>902</v>
      </c>
      <c r="D45" s="67" t="s">
        <v>554</v>
      </c>
      <c r="E45" s="68" t="s">
        <v>849</v>
      </c>
      <c r="F45" s="69">
        <v>305140.5348</v>
      </c>
      <c r="G45" s="69">
        <v>277436.83894999995</v>
      </c>
      <c r="H45" s="468">
        <v>0.9092100436011948</v>
      </c>
    </row>
    <row r="46" spans="1:8" ht="15">
      <c r="A46" s="64"/>
      <c r="B46" s="65" t="s">
        <v>48</v>
      </c>
      <c r="C46" s="66">
        <v>903</v>
      </c>
      <c r="D46" s="67" t="s">
        <v>554</v>
      </c>
      <c r="E46" s="68" t="s">
        <v>849</v>
      </c>
      <c r="F46" s="69">
        <v>2642.64433</v>
      </c>
      <c r="G46" s="69">
        <v>2558.33942</v>
      </c>
      <c r="H46" s="468">
        <v>0.9680982760173404</v>
      </c>
    </row>
    <row r="47" spans="1:8" ht="15">
      <c r="A47" s="64"/>
      <c r="B47" s="65" t="s">
        <v>49</v>
      </c>
      <c r="C47" s="66">
        <v>904</v>
      </c>
      <c r="D47" s="67" t="s">
        <v>554</v>
      </c>
      <c r="E47" s="68" t="s">
        <v>849</v>
      </c>
      <c r="F47" s="69">
        <v>163263.51534</v>
      </c>
      <c r="G47" s="69">
        <v>159909.46516000002</v>
      </c>
      <c r="H47" s="468">
        <v>0.9794562173121465</v>
      </c>
    </row>
    <row r="48" spans="1:8" ht="15">
      <c r="A48" s="64"/>
      <c r="B48" s="65" t="s">
        <v>50</v>
      </c>
      <c r="C48" s="66">
        <v>908</v>
      </c>
      <c r="D48" s="67" t="s">
        <v>554</v>
      </c>
      <c r="E48" s="68" t="s">
        <v>849</v>
      </c>
      <c r="F48" s="69">
        <v>27812.945720000003</v>
      </c>
      <c r="G48" s="69">
        <v>27810.09565</v>
      </c>
      <c r="H48" s="468">
        <v>0.9998975272152509</v>
      </c>
    </row>
    <row r="49" spans="1:8" ht="30">
      <c r="A49" s="64"/>
      <c r="B49" s="65" t="s">
        <v>51</v>
      </c>
      <c r="C49" s="66">
        <v>910</v>
      </c>
      <c r="D49" s="67" t="s">
        <v>554</v>
      </c>
      <c r="E49" s="68" t="s">
        <v>849</v>
      </c>
      <c r="F49" s="69">
        <v>254598.19477999996</v>
      </c>
      <c r="G49" s="69">
        <v>249241.55317</v>
      </c>
      <c r="H49" s="468">
        <v>0.9789604100899904</v>
      </c>
    </row>
    <row r="50" spans="1:8" s="63" customFormat="1" ht="14.25">
      <c r="A50" s="70" t="s">
        <v>52</v>
      </c>
      <c r="B50" s="71" t="s">
        <v>53</v>
      </c>
      <c r="C50" s="72">
        <v>1000</v>
      </c>
      <c r="D50" s="73" t="s">
        <v>554</v>
      </c>
      <c r="E50" s="74" t="s">
        <v>849</v>
      </c>
      <c r="F50" s="75">
        <v>1074935.7229199996</v>
      </c>
      <c r="G50" s="75">
        <v>1005858.0789899998</v>
      </c>
      <c r="H50" s="469">
        <v>0.9357378841756655</v>
      </c>
    </row>
    <row r="51" spans="1:8" ht="15">
      <c r="A51" s="64"/>
      <c r="B51" s="65" t="s">
        <v>54</v>
      </c>
      <c r="C51" s="66">
        <v>1001</v>
      </c>
      <c r="D51" s="67" t="s">
        <v>554</v>
      </c>
      <c r="E51" s="68" t="s">
        <v>849</v>
      </c>
      <c r="F51" s="69">
        <v>5886.463</v>
      </c>
      <c r="G51" s="69">
        <v>5886.463</v>
      </c>
      <c r="H51" s="468">
        <v>1</v>
      </c>
    </row>
    <row r="52" spans="1:8" ht="15">
      <c r="A52" s="64"/>
      <c r="B52" s="65" t="s">
        <v>55</v>
      </c>
      <c r="C52" s="66">
        <v>1002</v>
      </c>
      <c r="D52" s="67" t="s">
        <v>554</v>
      </c>
      <c r="E52" s="68" t="s">
        <v>849</v>
      </c>
      <c r="F52" s="69">
        <v>78222.76858</v>
      </c>
      <c r="G52" s="69">
        <v>76122.97573</v>
      </c>
      <c r="H52" s="468">
        <v>0.9731562448105823</v>
      </c>
    </row>
    <row r="53" spans="1:8" ht="15">
      <c r="A53" s="64"/>
      <c r="B53" s="65" t="s">
        <v>56</v>
      </c>
      <c r="C53" s="66">
        <v>1003</v>
      </c>
      <c r="D53" s="67" t="s">
        <v>554</v>
      </c>
      <c r="E53" s="68" t="s">
        <v>849</v>
      </c>
      <c r="F53" s="69">
        <v>865617.5868399999</v>
      </c>
      <c r="G53" s="69">
        <v>807273.7860399999</v>
      </c>
      <c r="H53" s="468">
        <v>0.9325986420712774</v>
      </c>
    </row>
    <row r="54" spans="1:8" ht="15">
      <c r="A54" s="64"/>
      <c r="B54" s="65" t="s">
        <v>57</v>
      </c>
      <c r="C54" s="66">
        <v>1004</v>
      </c>
      <c r="D54" s="67" t="s">
        <v>554</v>
      </c>
      <c r="E54" s="68" t="s">
        <v>849</v>
      </c>
      <c r="F54" s="69">
        <v>108139.20068000001</v>
      </c>
      <c r="G54" s="69">
        <v>99687.74952</v>
      </c>
      <c r="H54" s="468">
        <v>0.9218465541925993</v>
      </c>
    </row>
    <row r="55" spans="1:8" ht="15">
      <c r="A55" s="76"/>
      <c r="B55" s="77" t="s">
        <v>58</v>
      </c>
      <c r="C55" s="78">
        <v>1006</v>
      </c>
      <c r="D55" s="79" t="s">
        <v>554</v>
      </c>
      <c r="E55" s="80" t="s">
        <v>849</v>
      </c>
      <c r="F55" s="81">
        <v>17069.703820000002</v>
      </c>
      <c r="G55" s="81">
        <v>16887.104699999996</v>
      </c>
      <c r="H55" s="470">
        <v>0.9893027364782944</v>
      </c>
    </row>
    <row r="56" spans="1:8" s="63" customFormat="1" ht="14.25">
      <c r="A56" s="82"/>
      <c r="B56" s="83" t="s">
        <v>59</v>
      </c>
      <c r="C56" s="84" t="s">
        <v>60</v>
      </c>
      <c r="D56" s="85"/>
      <c r="E56" s="84"/>
      <c r="F56" s="86">
        <f>F16+F24+F27+F31+F35+F40+F43+F50</f>
        <v>9118992.376899999</v>
      </c>
      <c r="G56" s="86">
        <v>7887468.4708200125</v>
      </c>
      <c r="H56" s="471">
        <v>0.8649495629363995</v>
      </c>
    </row>
    <row r="57" spans="2:8" ht="15" customHeight="1">
      <c r="B57" s="51"/>
      <c r="C57" s="87"/>
      <c r="D57" s="50"/>
      <c r="E57" s="51"/>
      <c r="F57" s="88"/>
      <c r="G57" s="51"/>
      <c r="H57" s="51"/>
    </row>
  </sheetData>
  <sheetProtection/>
  <mergeCells count="7">
    <mergeCell ref="A13:A14"/>
    <mergeCell ref="A10:H10"/>
    <mergeCell ref="C13:E13"/>
    <mergeCell ref="H13:H14"/>
    <mergeCell ref="B13:B14"/>
    <mergeCell ref="F13:F14"/>
    <mergeCell ref="G13:G14"/>
  </mergeCells>
  <printOptions/>
  <pageMargins left="0.5905511811023623" right="0.3937007874015748" top="0.4724409448818898" bottom="0.31496062992125984" header="0.2755905511811024" footer="0.1968503937007874"/>
  <pageSetup horizontalDpi="600" verticalDpi="600" orientation="portrait" paperSize="9" scale="65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O1235"/>
  <sheetViews>
    <sheetView showGridLines="0" showZeros="0" view="pageBreakPreview" zoomScaleSheetLayoutView="100" zoomScalePageLayoutView="0" workbookViewId="0" topLeftCell="A1">
      <selection activeCell="H1231" sqref="H1231"/>
    </sheetView>
  </sheetViews>
  <sheetFormatPr defaultColWidth="9.140625" defaultRowHeight="15"/>
  <cols>
    <col min="1" max="1" width="5.28125" style="138" customWidth="1"/>
    <col min="2" max="3" width="0.71875" style="138" hidden="1" customWidth="1"/>
    <col min="4" max="6" width="0.5625" style="138" hidden="1" customWidth="1"/>
    <col min="7" max="7" width="8.421875" style="138" hidden="1" customWidth="1"/>
    <col min="8" max="8" width="52.28125" style="138" customWidth="1"/>
    <col min="9" max="9" width="8.8515625" style="138" customWidth="1"/>
    <col min="10" max="10" width="8.140625" style="138" customWidth="1"/>
    <col min="11" max="11" width="9.140625" style="138" customWidth="1"/>
    <col min="12" max="12" width="6.421875" style="138" customWidth="1"/>
    <col min="13" max="13" width="17.421875" style="138" customWidth="1"/>
    <col min="14" max="14" width="16.7109375" style="138" customWidth="1"/>
    <col min="15" max="15" width="13.7109375" style="138" customWidth="1"/>
    <col min="16" max="16384" width="9.140625" style="138" customWidth="1"/>
  </cols>
  <sheetData>
    <row r="1" ht="15">
      <c r="O1" s="140" t="s">
        <v>670</v>
      </c>
    </row>
    <row r="2" ht="15">
      <c r="O2" s="140" t="s">
        <v>125</v>
      </c>
    </row>
    <row r="3" ht="15">
      <c r="O3" s="140" t="s">
        <v>126</v>
      </c>
    </row>
    <row r="4" ht="15">
      <c r="O4" s="140" t="s">
        <v>926</v>
      </c>
    </row>
    <row r="5" ht="15">
      <c r="O5" s="140" t="s">
        <v>290</v>
      </c>
    </row>
    <row r="6" ht="15">
      <c r="O6" s="140" t="s">
        <v>127</v>
      </c>
    </row>
    <row r="8" spans="2:15" ht="36" customHeight="1">
      <c r="B8" s="137"/>
      <c r="C8" s="137"/>
      <c r="D8" s="137"/>
      <c r="E8" s="137"/>
      <c r="F8" s="137"/>
      <c r="G8" s="137"/>
      <c r="H8" s="608" t="s">
        <v>264</v>
      </c>
      <c r="I8" s="608"/>
      <c r="J8" s="608"/>
      <c r="K8" s="608"/>
      <c r="L8" s="608"/>
      <c r="M8" s="608"/>
      <c r="N8" s="608"/>
      <c r="O8" s="608"/>
    </row>
    <row r="9" spans="1:15" ht="21" customHeight="1">
      <c r="A9" s="610"/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139"/>
      <c r="O9" s="140" t="s">
        <v>193</v>
      </c>
    </row>
    <row r="10" spans="1:15" ht="13.5" customHeight="1">
      <c r="A10" s="611" t="s">
        <v>930</v>
      </c>
      <c r="B10" s="604" t="s">
        <v>546</v>
      </c>
      <c r="C10" s="604"/>
      <c r="D10" s="604"/>
      <c r="E10" s="604"/>
      <c r="F10" s="604"/>
      <c r="G10" s="604"/>
      <c r="H10" s="604"/>
      <c r="I10" s="611" t="s">
        <v>61</v>
      </c>
      <c r="J10" s="611"/>
      <c r="K10" s="611"/>
      <c r="L10" s="611"/>
      <c r="M10" s="604" t="s">
        <v>548</v>
      </c>
      <c r="N10" s="604" t="s">
        <v>840</v>
      </c>
      <c r="O10" s="614" t="s">
        <v>841</v>
      </c>
    </row>
    <row r="11" spans="1:15" ht="54.75" customHeight="1">
      <c r="A11" s="611"/>
      <c r="B11" s="604"/>
      <c r="C11" s="604"/>
      <c r="D11" s="604"/>
      <c r="E11" s="604"/>
      <c r="F11" s="604"/>
      <c r="G11" s="604"/>
      <c r="H11" s="604"/>
      <c r="I11" s="612" t="s">
        <v>62</v>
      </c>
      <c r="J11" s="612" t="s">
        <v>929</v>
      </c>
      <c r="K11" s="612" t="s">
        <v>551</v>
      </c>
      <c r="L11" s="612" t="s">
        <v>552</v>
      </c>
      <c r="M11" s="604"/>
      <c r="N11" s="604"/>
      <c r="O11" s="614"/>
    </row>
    <row r="12" spans="1:15" ht="10.5" customHeight="1">
      <c r="A12" s="611"/>
      <c r="B12" s="604"/>
      <c r="C12" s="604"/>
      <c r="D12" s="604"/>
      <c r="E12" s="604"/>
      <c r="F12" s="604"/>
      <c r="G12" s="604"/>
      <c r="H12" s="604"/>
      <c r="I12" s="612"/>
      <c r="J12" s="612"/>
      <c r="K12" s="612"/>
      <c r="L12" s="612"/>
      <c r="M12" s="604"/>
      <c r="N12" s="604"/>
      <c r="O12" s="614"/>
    </row>
    <row r="13" spans="1:15" ht="15.75" customHeight="1">
      <c r="A13" s="550">
        <v>1</v>
      </c>
      <c r="B13" s="547"/>
      <c r="C13" s="547"/>
      <c r="D13" s="547"/>
      <c r="E13" s="547"/>
      <c r="F13" s="547"/>
      <c r="G13" s="547"/>
      <c r="H13" s="547">
        <v>2</v>
      </c>
      <c r="I13" s="549">
        <v>3</v>
      </c>
      <c r="J13" s="549">
        <v>4</v>
      </c>
      <c r="K13" s="549">
        <v>5</v>
      </c>
      <c r="L13" s="549">
        <v>6</v>
      </c>
      <c r="M13" s="547">
        <v>7</v>
      </c>
      <c r="N13" s="547">
        <v>8</v>
      </c>
      <c r="O13" s="548">
        <v>9</v>
      </c>
    </row>
    <row r="14" spans="1:15" ht="57" customHeight="1">
      <c r="A14" s="141" t="s">
        <v>802</v>
      </c>
      <c r="B14" s="609" t="s">
        <v>63</v>
      </c>
      <c r="C14" s="609"/>
      <c r="D14" s="609"/>
      <c r="E14" s="609"/>
      <c r="F14" s="609"/>
      <c r="G14" s="609"/>
      <c r="H14" s="609"/>
      <c r="I14" s="142">
        <v>900</v>
      </c>
      <c r="J14" s="143" t="s">
        <v>60</v>
      </c>
      <c r="K14" s="144" t="s">
        <v>60</v>
      </c>
      <c r="L14" s="145" t="s">
        <v>60</v>
      </c>
      <c r="M14" s="146">
        <v>375682.84690000006</v>
      </c>
      <c r="N14" s="146">
        <v>370647.82579000003</v>
      </c>
      <c r="O14" s="461">
        <v>0.9865976816574213</v>
      </c>
    </row>
    <row r="15" spans="1:15" ht="60" customHeight="1">
      <c r="A15" s="147"/>
      <c r="B15" s="551"/>
      <c r="C15" s="605" t="s">
        <v>558</v>
      </c>
      <c r="D15" s="605"/>
      <c r="E15" s="605"/>
      <c r="F15" s="605"/>
      <c r="G15" s="605"/>
      <c r="H15" s="605"/>
      <c r="I15" s="148">
        <v>900</v>
      </c>
      <c r="J15" s="149">
        <v>106</v>
      </c>
      <c r="K15" s="150" t="s">
        <v>60</v>
      </c>
      <c r="L15" s="151" t="s">
        <v>60</v>
      </c>
      <c r="M15" s="152">
        <v>19207.825759999992</v>
      </c>
      <c r="N15" s="152">
        <v>19069.442219999994</v>
      </c>
      <c r="O15" s="462">
        <v>0.9927954604686086</v>
      </c>
    </row>
    <row r="16" spans="1:15" ht="33.75" customHeight="1">
      <c r="A16" s="147"/>
      <c r="B16" s="551"/>
      <c r="C16" s="552"/>
      <c r="D16" s="606" t="s">
        <v>194</v>
      </c>
      <c r="E16" s="606"/>
      <c r="F16" s="606"/>
      <c r="G16" s="606"/>
      <c r="H16" s="606"/>
      <c r="I16" s="153">
        <v>900</v>
      </c>
      <c r="J16" s="154">
        <v>106</v>
      </c>
      <c r="K16" s="155">
        <v>20000</v>
      </c>
      <c r="L16" s="156" t="s">
        <v>60</v>
      </c>
      <c r="M16" s="152">
        <v>19207.825759999992</v>
      </c>
      <c r="N16" s="152">
        <v>19069.442219999994</v>
      </c>
      <c r="O16" s="462">
        <v>0.9927954604686086</v>
      </c>
    </row>
    <row r="17" spans="1:15" ht="17.25" customHeight="1">
      <c r="A17" s="147"/>
      <c r="B17" s="551"/>
      <c r="C17" s="552"/>
      <c r="D17" s="553"/>
      <c r="E17" s="606" t="s">
        <v>195</v>
      </c>
      <c r="F17" s="606"/>
      <c r="G17" s="606"/>
      <c r="H17" s="606"/>
      <c r="I17" s="153">
        <v>900</v>
      </c>
      <c r="J17" s="154">
        <v>106</v>
      </c>
      <c r="K17" s="155">
        <v>20400</v>
      </c>
      <c r="L17" s="156" t="s">
        <v>60</v>
      </c>
      <c r="M17" s="152">
        <v>19207.825759999992</v>
      </c>
      <c r="N17" s="152">
        <v>19069.442219999994</v>
      </c>
      <c r="O17" s="462">
        <v>0.9927954604686086</v>
      </c>
    </row>
    <row r="18" spans="1:15" ht="48.75" customHeight="1">
      <c r="A18" s="147"/>
      <c r="B18" s="551"/>
      <c r="C18" s="552"/>
      <c r="D18" s="553"/>
      <c r="E18" s="553"/>
      <c r="F18" s="606" t="s">
        <v>63</v>
      </c>
      <c r="G18" s="606"/>
      <c r="H18" s="606"/>
      <c r="I18" s="153">
        <v>900</v>
      </c>
      <c r="J18" s="154">
        <v>106</v>
      </c>
      <c r="K18" s="155">
        <v>20417</v>
      </c>
      <c r="L18" s="156" t="s">
        <v>60</v>
      </c>
      <c r="M18" s="152">
        <v>19207.825759999992</v>
      </c>
      <c r="N18" s="152">
        <v>19069.442219999994</v>
      </c>
      <c r="O18" s="462">
        <v>0.9927954604686086</v>
      </c>
    </row>
    <row r="19" spans="1:15" ht="25.5" customHeight="1">
      <c r="A19" s="147"/>
      <c r="B19" s="551"/>
      <c r="C19" s="552"/>
      <c r="D19" s="553"/>
      <c r="E19" s="553"/>
      <c r="F19" s="553"/>
      <c r="G19" s="607" t="s">
        <v>67</v>
      </c>
      <c r="H19" s="607"/>
      <c r="I19" s="153">
        <v>900</v>
      </c>
      <c r="J19" s="154">
        <v>106</v>
      </c>
      <c r="K19" s="155">
        <v>20417</v>
      </c>
      <c r="L19" s="156" t="s">
        <v>68</v>
      </c>
      <c r="M19" s="152">
        <v>19207.825759999992</v>
      </c>
      <c r="N19" s="152">
        <v>19069.442219999994</v>
      </c>
      <c r="O19" s="462">
        <v>0.9927954604686086</v>
      </c>
    </row>
    <row r="20" spans="1:15" ht="18.75" customHeight="1">
      <c r="A20" s="147"/>
      <c r="B20" s="551"/>
      <c r="C20" s="605" t="s">
        <v>559</v>
      </c>
      <c r="D20" s="605"/>
      <c r="E20" s="605"/>
      <c r="F20" s="605"/>
      <c r="G20" s="605"/>
      <c r="H20" s="605"/>
      <c r="I20" s="148">
        <v>900</v>
      </c>
      <c r="J20" s="149">
        <v>111</v>
      </c>
      <c r="K20" s="150" t="s">
        <v>60</v>
      </c>
      <c r="L20" s="151" t="s">
        <v>60</v>
      </c>
      <c r="M20" s="152">
        <v>203196.14067000002</v>
      </c>
      <c r="N20" s="152">
        <v>202795.10257</v>
      </c>
      <c r="O20" s="462">
        <v>0.9980263498180738</v>
      </c>
    </row>
    <row r="21" spans="1:15" ht="26.25" customHeight="1">
      <c r="A21" s="147"/>
      <c r="B21" s="551"/>
      <c r="C21" s="552"/>
      <c r="D21" s="606" t="s">
        <v>196</v>
      </c>
      <c r="E21" s="606"/>
      <c r="F21" s="606"/>
      <c r="G21" s="606"/>
      <c r="H21" s="606"/>
      <c r="I21" s="153">
        <v>900</v>
      </c>
      <c r="J21" s="154">
        <v>111</v>
      </c>
      <c r="K21" s="155">
        <v>650000</v>
      </c>
      <c r="L21" s="156" t="s">
        <v>60</v>
      </c>
      <c r="M21" s="152">
        <v>203196.14067000002</v>
      </c>
      <c r="N21" s="152">
        <v>202795.10257</v>
      </c>
      <c r="O21" s="462">
        <v>0.9980263498180738</v>
      </c>
    </row>
    <row r="22" spans="1:15" ht="17.25" customHeight="1">
      <c r="A22" s="147"/>
      <c r="B22" s="551"/>
      <c r="C22" s="552"/>
      <c r="D22" s="553"/>
      <c r="E22" s="606" t="s">
        <v>197</v>
      </c>
      <c r="F22" s="606"/>
      <c r="G22" s="606"/>
      <c r="H22" s="606"/>
      <c r="I22" s="153">
        <v>900</v>
      </c>
      <c r="J22" s="154">
        <v>111</v>
      </c>
      <c r="K22" s="155">
        <v>650300</v>
      </c>
      <c r="L22" s="156" t="s">
        <v>60</v>
      </c>
      <c r="M22" s="152">
        <v>203196.14067000002</v>
      </c>
      <c r="N22" s="152">
        <v>202795.10257</v>
      </c>
      <c r="O22" s="462">
        <v>0.9980263498180738</v>
      </c>
    </row>
    <row r="23" spans="1:15" ht="33" customHeight="1">
      <c r="A23" s="147"/>
      <c r="B23" s="551"/>
      <c r="C23" s="552"/>
      <c r="D23" s="553"/>
      <c r="E23" s="553"/>
      <c r="F23" s="606" t="s">
        <v>198</v>
      </c>
      <c r="G23" s="606"/>
      <c r="H23" s="606"/>
      <c r="I23" s="153">
        <v>900</v>
      </c>
      <c r="J23" s="154">
        <v>111</v>
      </c>
      <c r="K23" s="155">
        <v>650301</v>
      </c>
      <c r="L23" s="156" t="s">
        <v>60</v>
      </c>
      <c r="M23" s="152">
        <v>81145.83331</v>
      </c>
      <c r="N23" s="152">
        <v>81145.83331</v>
      </c>
      <c r="O23" s="462">
        <v>1</v>
      </c>
    </row>
    <row r="24" spans="1:15" ht="16.5" customHeight="1">
      <c r="A24" s="147"/>
      <c r="B24" s="551"/>
      <c r="C24" s="552"/>
      <c r="D24" s="553"/>
      <c r="E24" s="553"/>
      <c r="F24" s="553"/>
      <c r="G24" s="607" t="s">
        <v>199</v>
      </c>
      <c r="H24" s="607"/>
      <c r="I24" s="153">
        <v>900</v>
      </c>
      <c r="J24" s="154">
        <v>111</v>
      </c>
      <c r="K24" s="155">
        <v>650301</v>
      </c>
      <c r="L24" s="156" t="s">
        <v>200</v>
      </c>
      <c r="M24" s="152">
        <v>81145.83331</v>
      </c>
      <c r="N24" s="152">
        <v>81145.83331</v>
      </c>
      <c r="O24" s="462">
        <v>1</v>
      </c>
    </row>
    <row r="25" spans="1:15" ht="29.25" customHeight="1">
      <c r="A25" s="147"/>
      <c r="B25" s="551"/>
      <c r="C25" s="552"/>
      <c r="D25" s="553"/>
      <c r="E25" s="553"/>
      <c r="F25" s="606" t="s">
        <v>201</v>
      </c>
      <c r="G25" s="606"/>
      <c r="H25" s="606"/>
      <c r="I25" s="153">
        <v>900</v>
      </c>
      <c r="J25" s="154">
        <v>111</v>
      </c>
      <c r="K25" s="155">
        <v>650302</v>
      </c>
      <c r="L25" s="156" t="s">
        <v>60</v>
      </c>
      <c r="M25" s="152">
        <v>122050.30736</v>
      </c>
      <c r="N25" s="152">
        <v>121649.26926</v>
      </c>
      <c r="O25" s="462">
        <v>0.9967141573939908</v>
      </c>
    </row>
    <row r="26" spans="1:15" ht="16.5" customHeight="1">
      <c r="A26" s="147"/>
      <c r="B26" s="551"/>
      <c r="C26" s="552"/>
      <c r="D26" s="553"/>
      <c r="E26" s="553"/>
      <c r="F26" s="553"/>
      <c r="G26" s="607" t="s">
        <v>199</v>
      </c>
      <c r="H26" s="607"/>
      <c r="I26" s="153">
        <v>900</v>
      </c>
      <c r="J26" s="154">
        <v>111</v>
      </c>
      <c r="K26" s="155">
        <v>650302</v>
      </c>
      <c r="L26" s="156" t="s">
        <v>200</v>
      </c>
      <c r="M26" s="152">
        <v>122050.30736</v>
      </c>
      <c r="N26" s="152">
        <v>121649.26926</v>
      </c>
      <c r="O26" s="462">
        <v>0.9967141573939908</v>
      </c>
    </row>
    <row r="27" spans="1:15" ht="15" customHeight="1">
      <c r="A27" s="147"/>
      <c r="B27" s="551"/>
      <c r="C27" s="605" t="s">
        <v>560</v>
      </c>
      <c r="D27" s="605"/>
      <c r="E27" s="605"/>
      <c r="F27" s="605"/>
      <c r="G27" s="605"/>
      <c r="H27" s="605"/>
      <c r="I27" s="148">
        <v>900</v>
      </c>
      <c r="J27" s="149">
        <v>112</v>
      </c>
      <c r="K27" s="150" t="s">
        <v>60</v>
      </c>
      <c r="L27" s="151" t="s">
        <v>60</v>
      </c>
      <c r="M27" s="152">
        <v>4495.59947</v>
      </c>
      <c r="N27" s="403" t="s">
        <v>762</v>
      </c>
      <c r="O27" s="463" t="s">
        <v>202</v>
      </c>
    </row>
    <row r="28" spans="1:15" ht="15" customHeight="1">
      <c r="A28" s="147"/>
      <c r="B28" s="551"/>
      <c r="C28" s="552"/>
      <c r="D28" s="606" t="s">
        <v>560</v>
      </c>
      <c r="E28" s="606"/>
      <c r="F28" s="606"/>
      <c r="G28" s="606"/>
      <c r="H28" s="606"/>
      <c r="I28" s="153">
        <v>900</v>
      </c>
      <c r="J28" s="154">
        <v>112</v>
      </c>
      <c r="K28" s="155">
        <v>700000</v>
      </c>
      <c r="L28" s="156" t="s">
        <v>60</v>
      </c>
      <c r="M28" s="152">
        <v>4495.59947</v>
      </c>
      <c r="N28" s="403" t="s">
        <v>762</v>
      </c>
      <c r="O28" s="463" t="s">
        <v>202</v>
      </c>
    </row>
    <row r="29" spans="1:15" ht="18" customHeight="1">
      <c r="A29" s="147"/>
      <c r="B29" s="551"/>
      <c r="C29" s="552"/>
      <c r="D29" s="553"/>
      <c r="E29" s="606" t="s">
        <v>203</v>
      </c>
      <c r="F29" s="606"/>
      <c r="G29" s="606"/>
      <c r="H29" s="606"/>
      <c r="I29" s="153">
        <v>900</v>
      </c>
      <c r="J29" s="154">
        <v>112</v>
      </c>
      <c r="K29" s="155">
        <v>700500</v>
      </c>
      <c r="L29" s="156" t="s">
        <v>60</v>
      </c>
      <c r="M29" s="152">
        <v>4495.59947</v>
      </c>
      <c r="N29" s="403" t="s">
        <v>762</v>
      </c>
      <c r="O29" s="463" t="s">
        <v>202</v>
      </c>
    </row>
    <row r="30" spans="1:15" ht="15.75" customHeight="1">
      <c r="A30" s="147"/>
      <c r="B30" s="551"/>
      <c r="C30" s="552"/>
      <c r="D30" s="553"/>
      <c r="E30" s="553"/>
      <c r="F30" s="553"/>
      <c r="G30" s="607" t="s">
        <v>199</v>
      </c>
      <c r="H30" s="607"/>
      <c r="I30" s="153">
        <v>900</v>
      </c>
      <c r="J30" s="154">
        <v>112</v>
      </c>
      <c r="K30" s="155">
        <v>700500</v>
      </c>
      <c r="L30" s="156" t="s">
        <v>200</v>
      </c>
      <c r="M30" s="152">
        <v>4495.59947</v>
      </c>
      <c r="N30" s="403" t="s">
        <v>762</v>
      </c>
      <c r="O30" s="463" t="s">
        <v>202</v>
      </c>
    </row>
    <row r="31" spans="1:15" ht="21.75" customHeight="1">
      <c r="A31" s="147"/>
      <c r="B31" s="551"/>
      <c r="C31" s="605" t="s">
        <v>561</v>
      </c>
      <c r="D31" s="605"/>
      <c r="E31" s="605"/>
      <c r="F31" s="605"/>
      <c r="G31" s="605"/>
      <c r="H31" s="605"/>
      <c r="I31" s="148">
        <v>900</v>
      </c>
      <c r="J31" s="149">
        <v>114</v>
      </c>
      <c r="K31" s="150" t="s">
        <v>60</v>
      </c>
      <c r="L31" s="151" t="s">
        <v>60</v>
      </c>
      <c r="M31" s="152">
        <v>24441.240479999997</v>
      </c>
      <c r="N31" s="152">
        <v>24441.240479999997</v>
      </c>
      <c r="O31" s="462">
        <v>1</v>
      </c>
    </row>
    <row r="32" spans="1:15" ht="30.75" customHeight="1">
      <c r="A32" s="147"/>
      <c r="B32" s="551"/>
      <c r="C32" s="552"/>
      <c r="D32" s="606" t="s">
        <v>204</v>
      </c>
      <c r="E32" s="606"/>
      <c r="F32" s="606"/>
      <c r="G32" s="606"/>
      <c r="H32" s="606"/>
      <c r="I32" s="153">
        <v>900</v>
      </c>
      <c r="J32" s="154">
        <v>114</v>
      </c>
      <c r="K32" s="155">
        <v>920000</v>
      </c>
      <c r="L32" s="156" t="s">
        <v>60</v>
      </c>
      <c r="M32" s="152">
        <v>24441.240479999997</v>
      </c>
      <c r="N32" s="152">
        <v>24441.240479999997</v>
      </c>
      <c r="O32" s="462">
        <v>1</v>
      </c>
    </row>
    <row r="33" spans="1:15" ht="16.5" customHeight="1">
      <c r="A33" s="147"/>
      <c r="B33" s="551"/>
      <c r="C33" s="552"/>
      <c r="D33" s="553"/>
      <c r="E33" s="606" t="s">
        <v>205</v>
      </c>
      <c r="F33" s="606"/>
      <c r="G33" s="606"/>
      <c r="H33" s="606"/>
      <c r="I33" s="153">
        <v>900</v>
      </c>
      <c r="J33" s="154">
        <v>114</v>
      </c>
      <c r="K33" s="155">
        <v>920300</v>
      </c>
      <c r="L33" s="156" t="s">
        <v>60</v>
      </c>
      <c r="M33" s="152">
        <v>24441.240479999997</v>
      </c>
      <c r="N33" s="152">
        <v>24441.240479999997</v>
      </c>
      <c r="O33" s="462">
        <v>1</v>
      </c>
    </row>
    <row r="34" spans="1:15" ht="75.75" customHeight="1">
      <c r="A34" s="147"/>
      <c r="B34" s="551"/>
      <c r="C34" s="552"/>
      <c r="D34" s="553"/>
      <c r="E34" s="553"/>
      <c r="F34" s="606" t="s">
        <v>206</v>
      </c>
      <c r="G34" s="606"/>
      <c r="H34" s="606"/>
      <c r="I34" s="153">
        <v>900</v>
      </c>
      <c r="J34" s="154">
        <v>114</v>
      </c>
      <c r="K34" s="155">
        <v>920366</v>
      </c>
      <c r="L34" s="156" t="s">
        <v>60</v>
      </c>
      <c r="M34" s="152">
        <v>9923.746</v>
      </c>
      <c r="N34" s="152">
        <v>9923.746</v>
      </c>
      <c r="O34" s="462">
        <v>1</v>
      </c>
    </row>
    <row r="35" spans="1:15" ht="18" customHeight="1">
      <c r="A35" s="147"/>
      <c r="B35" s="551"/>
      <c r="C35" s="552"/>
      <c r="D35" s="553"/>
      <c r="E35" s="553"/>
      <c r="F35" s="553"/>
      <c r="G35" s="607" t="s">
        <v>64</v>
      </c>
      <c r="H35" s="607"/>
      <c r="I35" s="153">
        <v>900</v>
      </c>
      <c r="J35" s="154">
        <v>114</v>
      </c>
      <c r="K35" s="155">
        <v>920366</v>
      </c>
      <c r="L35" s="156" t="s">
        <v>65</v>
      </c>
      <c r="M35" s="152">
        <v>9923.746</v>
      </c>
      <c r="N35" s="152">
        <v>9923.746</v>
      </c>
      <c r="O35" s="462">
        <v>1</v>
      </c>
    </row>
    <row r="36" spans="1:15" ht="94.5" customHeight="1">
      <c r="A36" s="147"/>
      <c r="B36" s="551"/>
      <c r="C36" s="552"/>
      <c r="D36" s="553"/>
      <c r="E36" s="553"/>
      <c r="F36" s="606" t="s">
        <v>274</v>
      </c>
      <c r="G36" s="606"/>
      <c r="H36" s="606"/>
      <c r="I36" s="153">
        <v>900</v>
      </c>
      <c r="J36" s="154">
        <v>114</v>
      </c>
      <c r="K36" s="155">
        <v>920367</v>
      </c>
      <c r="L36" s="156" t="s">
        <v>60</v>
      </c>
      <c r="M36" s="152">
        <v>13885.8574</v>
      </c>
      <c r="N36" s="152">
        <v>13885.8574</v>
      </c>
      <c r="O36" s="462">
        <v>1</v>
      </c>
    </row>
    <row r="37" spans="1:15" ht="18" customHeight="1">
      <c r="A37" s="147"/>
      <c r="B37" s="551"/>
      <c r="C37" s="552"/>
      <c r="D37" s="553"/>
      <c r="E37" s="553"/>
      <c r="F37" s="553"/>
      <c r="G37" s="607" t="s">
        <v>64</v>
      </c>
      <c r="H37" s="607"/>
      <c r="I37" s="153">
        <v>900</v>
      </c>
      <c r="J37" s="154">
        <v>114</v>
      </c>
      <c r="K37" s="155">
        <v>920367</v>
      </c>
      <c r="L37" s="156" t="s">
        <v>65</v>
      </c>
      <c r="M37" s="152">
        <v>13885.8574</v>
      </c>
      <c r="N37" s="152">
        <v>13885.8574</v>
      </c>
      <c r="O37" s="462">
        <v>1</v>
      </c>
    </row>
    <row r="38" spans="1:15" ht="17.25" customHeight="1">
      <c r="A38" s="147"/>
      <c r="B38" s="551"/>
      <c r="C38" s="552"/>
      <c r="D38" s="553"/>
      <c r="E38" s="553"/>
      <c r="F38" s="606" t="s">
        <v>207</v>
      </c>
      <c r="G38" s="606"/>
      <c r="H38" s="606"/>
      <c r="I38" s="153">
        <v>900</v>
      </c>
      <c r="J38" s="154">
        <v>114</v>
      </c>
      <c r="K38" s="155">
        <v>920380</v>
      </c>
      <c r="L38" s="156" t="s">
        <v>60</v>
      </c>
      <c r="M38" s="152">
        <v>631.63708</v>
      </c>
      <c r="N38" s="152">
        <v>631.63708</v>
      </c>
      <c r="O38" s="462">
        <v>1</v>
      </c>
    </row>
    <row r="39" spans="1:15" ht="32.25" customHeight="1">
      <c r="A39" s="147"/>
      <c r="B39" s="551"/>
      <c r="C39" s="552"/>
      <c r="D39" s="553"/>
      <c r="E39" s="553"/>
      <c r="F39" s="553"/>
      <c r="G39" s="607" t="s">
        <v>67</v>
      </c>
      <c r="H39" s="607"/>
      <c r="I39" s="153">
        <v>900</v>
      </c>
      <c r="J39" s="154">
        <v>114</v>
      </c>
      <c r="K39" s="155">
        <v>920380</v>
      </c>
      <c r="L39" s="156" t="s">
        <v>68</v>
      </c>
      <c r="M39" s="152">
        <v>631.63708</v>
      </c>
      <c r="N39" s="152">
        <v>631.63708</v>
      </c>
      <c r="O39" s="462">
        <v>1</v>
      </c>
    </row>
    <row r="40" spans="1:15" ht="17.25" customHeight="1">
      <c r="A40" s="147"/>
      <c r="B40" s="551"/>
      <c r="C40" s="605" t="s">
        <v>579</v>
      </c>
      <c r="D40" s="605"/>
      <c r="E40" s="605"/>
      <c r="F40" s="605"/>
      <c r="G40" s="605"/>
      <c r="H40" s="605"/>
      <c r="I40" s="148">
        <v>900</v>
      </c>
      <c r="J40" s="149">
        <v>502</v>
      </c>
      <c r="K40" s="150" t="s">
        <v>60</v>
      </c>
      <c r="L40" s="151" t="s">
        <v>60</v>
      </c>
      <c r="M40" s="152">
        <v>124342.04052000001</v>
      </c>
      <c r="N40" s="152">
        <v>124342.04052000001</v>
      </c>
      <c r="O40" s="462">
        <v>1</v>
      </c>
    </row>
    <row r="41" spans="1:15" ht="16.5" customHeight="1">
      <c r="A41" s="147"/>
      <c r="B41" s="551"/>
      <c r="C41" s="552"/>
      <c r="D41" s="606" t="s">
        <v>208</v>
      </c>
      <c r="E41" s="606"/>
      <c r="F41" s="606"/>
      <c r="G41" s="606"/>
      <c r="H41" s="606"/>
      <c r="I41" s="153">
        <v>900</v>
      </c>
      <c r="J41" s="154">
        <v>502</v>
      </c>
      <c r="K41" s="155">
        <v>3510000</v>
      </c>
      <c r="L41" s="156" t="s">
        <v>60</v>
      </c>
      <c r="M41" s="152">
        <v>124342.04052000001</v>
      </c>
      <c r="N41" s="152">
        <v>124342.04052000001</v>
      </c>
      <c r="O41" s="462">
        <v>1</v>
      </c>
    </row>
    <row r="42" spans="1:15" ht="50.25" customHeight="1">
      <c r="A42" s="147"/>
      <c r="B42" s="551"/>
      <c r="C42" s="552"/>
      <c r="D42" s="553"/>
      <c r="E42" s="606" t="s">
        <v>209</v>
      </c>
      <c r="F42" s="606"/>
      <c r="G42" s="606"/>
      <c r="H42" s="606"/>
      <c r="I42" s="153">
        <v>900</v>
      </c>
      <c r="J42" s="154">
        <v>502</v>
      </c>
      <c r="K42" s="155">
        <v>3510200</v>
      </c>
      <c r="L42" s="156" t="s">
        <v>60</v>
      </c>
      <c r="M42" s="152">
        <v>124342.04052000001</v>
      </c>
      <c r="N42" s="152">
        <v>124342.04052000001</v>
      </c>
      <c r="O42" s="462">
        <v>1</v>
      </c>
    </row>
    <row r="43" spans="1:15" ht="18.75" customHeight="1">
      <c r="A43" s="147"/>
      <c r="B43" s="551"/>
      <c r="C43" s="552"/>
      <c r="D43" s="553"/>
      <c r="E43" s="553"/>
      <c r="F43" s="606" t="s">
        <v>210</v>
      </c>
      <c r="G43" s="606"/>
      <c r="H43" s="606"/>
      <c r="I43" s="153">
        <v>900</v>
      </c>
      <c r="J43" s="154">
        <v>502</v>
      </c>
      <c r="K43" s="155">
        <v>3510207</v>
      </c>
      <c r="L43" s="156" t="s">
        <v>60</v>
      </c>
      <c r="M43" s="152">
        <v>124342.04052000001</v>
      </c>
      <c r="N43" s="152">
        <v>124342.04052000001</v>
      </c>
      <c r="O43" s="462">
        <v>1</v>
      </c>
    </row>
    <row r="44" spans="1:15" ht="18" customHeight="1">
      <c r="A44" s="147"/>
      <c r="B44" s="551"/>
      <c r="C44" s="552"/>
      <c r="D44" s="553"/>
      <c r="E44" s="553"/>
      <c r="F44" s="553"/>
      <c r="G44" s="607" t="s">
        <v>160</v>
      </c>
      <c r="H44" s="607"/>
      <c r="I44" s="153">
        <v>900</v>
      </c>
      <c r="J44" s="154">
        <v>502</v>
      </c>
      <c r="K44" s="155">
        <v>3510207</v>
      </c>
      <c r="L44" s="156" t="s">
        <v>161</v>
      </c>
      <c r="M44" s="152">
        <v>124342.04052000001</v>
      </c>
      <c r="N44" s="152">
        <v>124342.04052000001</v>
      </c>
      <c r="O44" s="462">
        <v>1</v>
      </c>
    </row>
    <row r="45" spans="1:15" ht="32.25" customHeight="1">
      <c r="A45" s="157" t="s">
        <v>805</v>
      </c>
      <c r="B45" s="613" t="s">
        <v>66</v>
      </c>
      <c r="C45" s="613"/>
      <c r="D45" s="613"/>
      <c r="E45" s="613"/>
      <c r="F45" s="613"/>
      <c r="G45" s="613"/>
      <c r="H45" s="613"/>
      <c r="I45" s="158">
        <v>901</v>
      </c>
      <c r="J45" s="159" t="s">
        <v>60</v>
      </c>
      <c r="K45" s="160" t="s">
        <v>60</v>
      </c>
      <c r="L45" s="161" t="s">
        <v>60</v>
      </c>
      <c r="M45" s="162">
        <v>64006.941399999996</v>
      </c>
      <c r="N45" s="162">
        <v>62882.66644</v>
      </c>
      <c r="O45" s="464">
        <v>0.9824351088271186</v>
      </c>
    </row>
    <row r="46" spans="1:15" ht="29.25" customHeight="1">
      <c r="A46" s="147"/>
      <c r="B46" s="551"/>
      <c r="C46" s="605" t="s">
        <v>555</v>
      </c>
      <c r="D46" s="605"/>
      <c r="E46" s="605"/>
      <c r="F46" s="605"/>
      <c r="G46" s="605"/>
      <c r="H46" s="605"/>
      <c r="I46" s="148">
        <v>901</v>
      </c>
      <c r="J46" s="149">
        <v>102</v>
      </c>
      <c r="K46" s="150" t="s">
        <v>60</v>
      </c>
      <c r="L46" s="151" t="s">
        <v>60</v>
      </c>
      <c r="M46" s="152">
        <v>3920.4123799999998</v>
      </c>
      <c r="N46" s="152">
        <v>3920.4123799999998</v>
      </c>
      <c r="O46" s="462">
        <v>1</v>
      </c>
    </row>
    <row r="47" spans="1:15" ht="29.25" customHeight="1">
      <c r="A47" s="147"/>
      <c r="B47" s="551"/>
      <c r="C47" s="552"/>
      <c r="D47" s="606" t="s">
        <v>194</v>
      </c>
      <c r="E47" s="606"/>
      <c r="F47" s="606"/>
      <c r="G47" s="606"/>
      <c r="H47" s="606"/>
      <c r="I47" s="153">
        <v>901</v>
      </c>
      <c r="J47" s="154">
        <v>102</v>
      </c>
      <c r="K47" s="155">
        <v>20000</v>
      </c>
      <c r="L47" s="156" t="s">
        <v>60</v>
      </c>
      <c r="M47" s="152">
        <v>3920.4123799999998</v>
      </c>
      <c r="N47" s="152">
        <v>3920.4123799999998</v>
      </c>
      <c r="O47" s="462">
        <v>1</v>
      </c>
    </row>
    <row r="48" spans="1:15" ht="18.75" customHeight="1">
      <c r="A48" s="147"/>
      <c r="B48" s="551"/>
      <c r="C48" s="552"/>
      <c r="D48" s="553"/>
      <c r="E48" s="606" t="s">
        <v>211</v>
      </c>
      <c r="F48" s="606"/>
      <c r="G48" s="606"/>
      <c r="H48" s="606"/>
      <c r="I48" s="153">
        <v>901</v>
      </c>
      <c r="J48" s="154">
        <v>102</v>
      </c>
      <c r="K48" s="155">
        <v>20300</v>
      </c>
      <c r="L48" s="156" t="s">
        <v>60</v>
      </c>
      <c r="M48" s="152">
        <v>3920.4123799999998</v>
      </c>
      <c r="N48" s="152">
        <v>3920.4123799999998</v>
      </c>
      <c r="O48" s="462">
        <v>1</v>
      </c>
    </row>
    <row r="49" spans="1:15" ht="18.75" customHeight="1">
      <c r="A49" s="147"/>
      <c r="B49" s="551"/>
      <c r="C49" s="552"/>
      <c r="D49" s="553"/>
      <c r="E49" s="553"/>
      <c r="F49" s="606" t="s">
        <v>212</v>
      </c>
      <c r="G49" s="606"/>
      <c r="H49" s="606"/>
      <c r="I49" s="153">
        <v>901</v>
      </c>
      <c r="J49" s="154">
        <v>102</v>
      </c>
      <c r="K49" s="155">
        <v>20320</v>
      </c>
      <c r="L49" s="156" t="s">
        <v>60</v>
      </c>
      <c r="M49" s="152">
        <v>3920.4123799999998</v>
      </c>
      <c r="N49" s="152">
        <v>3920.4123799999998</v>
      </c>
      <c r="O49" s="462">
        <v>1</v>
      </c>
    </row>
    <row r="50" spans="1:15" ht="18" customHeight="1">
      <c r="A50" s="147"/>
      <c r="B50" s="551"/>
      <c r="C50" s="552"/>
      <c r="D50" s="553"/>
      <c r="E50" s="553"/>
      <c r="F50" s="553"/>
      <c r="G50" s="607" t="s">
        <v>67</v>
      </c>
      <c r="H50" s="607"/>
      <c r="I50" s="153">
        <v>901</v>
      </c>
      <c r="J50" s="154">
        <v>102</v>
      </c>
      <c r="K50" s="155">
        <v>20320</v>
      </c>
      <c r="L50" s="156" t="s">
        <v>68</v>
      </c>
      <c r="M50" s="152">
        <v>3920.4123799999998</v>
      </c>
      <c r="N50" s="152">
        <v>3920.4123799999998</v>
      </c>
      <c r="O50" s="462">
        <v>1</v>
      </c>
    </row>
    <row r="51" spans="1:15" ht="62.25" customHeight="1">
      <c r="A51" s="147"/>
      <c r="B51" s="551"/>
      <c r="C51" s="605" t="s">
        <v>557</v>
      </c>
      <c r="D51" s="605"/>
      <c r="E51" s="605"/>
      <c r="F51" s="605"/>
      <c r="G51" s="605"/>
      <c r="H51" s="605"/>
      <c r="I51" s="148">
        <v>901</v>
      </c>
      <c r="J51" s="149">
        <v>104</v>
      </c>
      <c r="K51" s="150" t="s">
        <v>60</v>
      </c>
      <c r="L51" s="151" t="s">
        <v>60</v>
      </c>
      <c r="M51" s="152">
        <v>54043.23389999999</v>
      </c>
      <c r="N51" s="152">
        <v>52918.95894</v>
      </c>
      <c r="O51" s="462">
        <v>0.9791967489939569</v>
      </c>
    </row>
    <row r="52" spans="1:15" ht="31.5" customHeight="1">
      <c r="A52" s="147"/>
      <c r="B52" s="551"/>
      <c r="C52" s="552"/>
      <c r="D52" s="606" t="s">
        <v>194</v>
      </c>
      <c r="E52" s="606"/>
      <c r="F52" s="606"/>
      <c r="G52" s="606"/>
      <c r="H52" s="606"/>
      <c r="I52" s="153">
        <v>901</v>
      </c>
      <c r="J52" s="154">
        <v>104</v>
      </c>
      <c r="K52" s="155">
        <v>20000</v>
      </c>
      <c r="L52" s="156" t="s">
        <v>60</v>
      </c>
      <c r="M52" s="152">
        <v>54043.23389999999</v>
      </c>
      <c r="N52" s="152">
        <v>52918.95894</v>
      </c>
      <c r="O52" s="462">
        <v>0.9791967489939569</v>
      </c>
    </row>
    <row r="53" spans="1:15" ht="16.5" customHeight="1">
      <c r="A53" s="147"/>
      <c r="B53" s="551"/>
      <c r="C53" s="552"/>
      <c r="D53" s="553"/>
      <c r="E53" s="606" t="s">
        <v>195</v>
      </c>
      <c r="F53" s="606"/>
      <c r="G53" s="606"/>
      <c r="H53" s="606"/>
      <c r="I53" s="153">
        <v>901</v>
      </c>
      <c r="J53" s="154">
        <v>104</v>
      </c>
      <c r="K53" s="155">
        <v>20400</v>
      </c>
      <c r="L53" s="156" t="s">
        <v>60</v>
      </c>
      <c r="M53" s="152">
        <v>54043.23389999999</v>
      </c>
      <c r="N53" s="152">
        <v>52918.95894</v>
      </c>
      <c r="O53" s="462">
        <v>0.9791967489939569</v>
      </c>
    </row>
    <row r="54" spans="1:15" ht="32.25" customHeight="1">
      <c r="A54" s="147"/>
      <c r="B54" s="551"/>
      <c r="C54" s="552"/>
      <c r="D54" s="553"/>
      <c r="E54" s="553"/>
      <c r="F54" s="606" t="s">
        <v>66</v>
      </c>
      <c r="G54" s="606"/>
      <c r="H54" s="606"/>
      <c r="I54" s="153">
        <v>901</v>
      </c>
      <c r="J54" s="154">
        <v>104</v>
      </c>
      <c r="K54" s="155">
        <v>20401</v>
      </c>
      <c r="L54" s="156" t="s">
        <v>60</v>
      </c>
      <c r="M54" s="152">
        <v>54028.53389999999</v>
      </c>
      <c r="N54" s="152">
        <v>52904.25894</v>
      </c>
      <c r="O54" s="462">
        <v>0.9791910888775757</v>
      </c>
    </row>
    <row r="55" spans="1:15" ht="20.25" customHeight="1">
      <c r="A55" s="147"/>
      <c r="B55" s="551"/>
      <c r="C55" s="552"/>
      <c r="D55" s="553"/>
      <c r="E55" s="553"/>
      <c r="F55" s="553"/>
      <c r="G55" s="607" t="s">
        <v>67</v>
      </c>
      <c r="H55" s="607"/>
      <c r="I55" s="153">
        <v>901</v>
      </c>
      <c r="J55" s="154">
        <v>104</v>
      </c>
      <c r="K55" s="155">
        <v>20401</v>
      </c>
      <c r="L55" s="156" t="s">
        <v>68</v>
      </c>
      <c r="M55" s="152">
        <v>54028.53389999999</v>
      </c>
      <c r="N55" s="152">
        <v>52904.25894</v>
      </c>
      <c r="O55" s="462">
        <v>0.9791910888775757</v>
      </c>
    </row>
    <row r="56" spans="1:15" ht="69" customHeight="1">
      <c r="A56" s="147"/>
      <c r="B56" s="551"/>
      <c r="C56" s="552"/>
      <c r="D56" s="553"/>
      <c r="E56" s="553"/>
      <c r="F56" s="606" t="s">
        <v>679</v>
      </c>
      <c r="G56" s="606"/>
      <c r="H56" s="606"/>
      <c r="I56" s="153">
        <v>901</v>
      </c>
      <c r="J56" s="154">
        <v>104</v>
      </c>
      <c r="K56" s="155">
        <v>20402</v>
      </c>
      <c r="L56" s="156" t="s">
        <v>60</v>
      </c>
      <c r="M56" s="152">
        <v>14.7</v>
      </c>
      <c r="N56" s="152">
        <v>14.7</v>
      </c>
      <c r="O56" s="462">
        <v>1</v>
      </c>
    </row>
    <row r="57" spans="1:15" ht="24" customHeight="1">
      <c r="A57" s="147"/>
      <c r="B57" s="551"/>
      <c r="C57" s="552"/>
      <c r="D57" s="553"/>
      <c r="E57" s="553"/>
      <c r="F57" s="553"/>
      <c r="G57" s="607" t="s">
        <v>67</v>
      </c>
      <c r="H57" s="607"/>
      <c r="I57" s="153">
        <v>901</v>
      </c>
      <c r="J57" s="154">
        <v>104</v>
      </c>
      <c r="K57" s="155">
        <v>20402</v>
      </c>
      <c r="L57" s="156" t="s">
        <v>68</v>
      </c>
      <c r="M57" s="152">
        <v>14.7</v>
      </c>
      <c r="N57" s="152">
        <v>14.7</v>
      </c>
      <c r="O57" s="462">
        <v>1</v>
      </c>
    </row>
    <row r="58" spans="1:15" ht="15.75" customHeight="1">
      <c r="A58" s="147"/>
      <c r="B58" s="551"/>
      <c r="C58" s="605" t="s">
        <v>561</v>
      </c>
      <c r="D58" s="605"/>
      <c r="E58" s="605"/>
      <c r="F58" s="605"/>
      <c r="G58" s="605"/>
      <c r="H58" s="605"/>
      <c r="I58" s="148">
        <v>901</v>
      </c>
      <c r="J58" s="149">
        <v>114</v>
      </c>
      <c r="K58" s="150" t="s">
        <v>60</v>
      </c>
      <c r="L58" s="151" t="s">
        <v>60</v>
      </c>
      <c r="M58" s="152">
        <v>1222.689</v>
      </c>
      <c r="N58" s="152">
        <v>1222.689</v>
      </c>
      <c r="O58" s="462">
        <v>1</v>
      </c>
    </row>
    <row r="59" spans="1:15" ht="29.25" customHeight="1">
      <c r="A59" s="147"/>
      <c r="B59" s="551"/>
      <c r="C59" s="552"/>
      <c r="D59" s="606" t="s">
        <v>680</v>
      </c>
      <c r="E59" s="606"/>
      <c r="F59" s="606"/>
      <c r="G59" s="606"/>
      <c r="H59" s="606"/>
      <c r="I59" s="153">
        <v>901</v>
      </c>
      <c r="J59" s="154">
        <v>114</v>
      </c>
      <c r="K59" s="155">
        <v>10000</v>
      </c>
      <c r="L59" s="156" t="s">
        <v>60</v>
      </c>
      <c r="M59" s="152">
        <v>881.792</v>
      </c>
      <c r="N59" s="152">
        <v>881.792</v>
      </c>
      <c r="O59" s="462">
        <v>1</v>
      </c>
    </row>
    <row r="60" spans="1:15" ht="45" customHeight="1">
      <c r="A60" s="147"/>
      <c r="B60" s="551"/>
      <c r="C60" s="552"/>
      <c r="D60" s="553"/>
      <c r="E60" s="606" t="s">
        <v>681</v>
      </c>
      <c r="F60" s="606"/>
      <c r="G60" s="606"/>
      <c r="H60" s="606"/>
      <c r="I60" s="153">
        <v>901</v>
      </c>
      <c r="J60" s="154">
        <v>114</v>
      </c>
      <c r="K60" s="155">
        <v>14300</v>
      </c>
      <c r="L60" s="156" t="s">
        <v>60</v>
      </c>
      <c r="M60" s="152">
        <v>881.792</v>
      </c>
      <c r="N60" s="152">
        <v>881.792</v>
      </c>
      <c r="O60" s="462">
        <v>1</v>
      </c>
    </row>
    <row r="61" spans="1:15" ht="29.25" customHeight="1">
      <c r="A61" s="147"/>
      <c r="B61" s="551"/>
      <c r="C61" s="552"/>
      <c r="D61" s="553"/>
      <c r="E61" s="553"/>
      <c r="F61" s="553"/>
      <c r="G61" s="607" t="s">
        <v>67</v>
      </c>
      <c r="H61" s="607"/>
      <c r="I61" s="153">
        <v>901</v>
      </c>
      <c r="J61" s="154">
        <v>114</v>
      </c>
      <c r="K61" s="155">
        <v>14300</v>
      </c>
      <c r="L61" s="156" t="s">
        <v>68</v>
      </c>
      <c r="M61" s="152">
        <v>881.792</v>
      </c>
      <c r="N61" s="152">
        <v>881.792</v>
      </c>
      <c r="O61" s="462">
        <v>1</v>
      </c>
    </row>
    <row r="62" spans="1:15" ht="42.75" customHeight="1">
      <c r="A62" s="147"/>
      <c r="B62" s="551"/>
      <c r="C62" s="552"/>
      <c r="D62" s="606" t="s">
        <v>204</v>
      </c>
      <c r="E62" s="606"/>
      <c r="F62" s="606"/>
      <c r="G62" s="606"/>
      <c r="H62" s="606"/>
      <c r="I62" s="153">
        <v>901</v>
      </c>
      <c r="J62" s="154">
        <v>114</v>
      </c>
      <c r="K62" s="155">
        <v>920000</v>
      </c>
      <c r="L62" s="156" t="s">
        <v>60</v>
      </c>
      <c r="M62" s="152">
        <v>128.971</v>
      </c>
      <c r="N62" s="152">
        <v>128.971</v>
      </c>
      <c r="O62" s="462">
        <v>1</v>
      </c>
    </row>
    <row r="63" spans="1:15" ht="15.75" customHeight="1">
      <c r="A63" s="147"/>
      <c r="B63" s="551"/>
      <c r="C63" s="552"/>
      <c r="D63" s="553"/>
      <c r="E63" s="606" t="s">
        <v>205</v>
      </c>
      <c r="F63" s="606"/>
      <c r="G63" s="606"/>
      <c r="H63" s="606"/>
      <c r="I63" s="153">
        <v>901</v>
      </c>
      <c r="J63" s="154">
        <v>114</v>
      </c>
      <c r="K63" s="155">
        <v>920300</v>
      </c>
      <c r="L63" s="156" t="s">
        <v>60</v>
      </c>
      <c r="M63" s="152">
        <v>128.971</v>
      </c>
      <c r="N63" s="152">
        <v>128.971</v>
      </c>
      <c r="O63" s="462">
        <v>1</v>
      </c>
    </row>
    <row r="64" spans="1:15" ht="18.75" customHeight="1">
      <c r="A64" s="147"/>
      <c r="B64" s="551"/>
      <c r="C64" s="552"/>
      <c r="D64" s="553"/>
      <c r="E64" s="553"/>
      <c r="F64" s="606" t="s">
        <v>207</v>
      </c>
      <c r="G64" s="606"/>
      <c r="H64" s="606"/>
      <c r="I64" s="153">
        <v>901</v>
      </c>
      <c r="J64" s="154">
        <v>114</v>
      </c>
      <c r="K64" s="155">
        <v>920380</v>
      </c>
      <c r="L64" s="156" t="s">
        <v>60</v>
      </c>
      <c r="M64" s="152">
        <v>128.971</v>
      </c>
      <c r="N64" s="152">
        <v>128.971</v>
      </c>
      <c r="O64" s="462">
        <v>1</v>
      </c>
    </row>
    <row r="65" spans="1:15" ht="23.25" customHeight="1">
      <c r="A65" s="147"/>
      <c r="B65" s="551"/>
      <c r="C65" s="552"/>
      <c r="D65" s="553"/>
      <c r="E65" s="553"/>
      <c r="F65" s="553"/>
      <c r="G65" s="607" t="s">
        <v>67</v>
      </c>
      <c r="H65" s="607"/>
      <c r="I65" s="153">
        <v>901</v>
      </c>
      <c r="J65" s="154">
        <v>114</v>
      </c>
      <c r="K65" s="155">
        <v>920380</v>
      </c>
      <c r="L65" s="156" t="s">
        <v>68</v>
      </c>
      <c r="M65" s="152">
        <v>128.971</v>
      </c>
      <c r="N65" s="152">
        <v>128.971</v>
      </c>
      <c r="O65" s="462">
        <v>1</v>
      </c>
    </row>
    <row r="66" spans="1:15" ht="23.25" customHeight="1">
      <c r="A66" s="147"/>
      <c r="B66" s="551"/>
      <c r="C66" s="552"/>
      <c r="D66" s="606" t="s">
        <v>69</v>
      </c>
      <c r="E66" s="606"/>
      <c r="F66" s="606"/>
      <c r="G66" s="606"/>
      <c r="H66" s="606"/>
      <c r="I66" s="153">
        <v>901</v>
      </c>
      <c r="J66" s="154">
        <v>114</v>
      </c>
      <c r="K66" s="155">
        <v>5220000</v>
      </c>
      <c r="L66" s="156" t="s">
        <v>60</v>
      </c>
      <c r="M66" s="152">
        <v>211.926</v>
      </c>
      <c r="N66" s="152">
        <v>211.926</v>
      </c>
      <c r="O66" s="462">
        <v>1</v>
      </c>
    </row>
    <row r="67" spans="1:15" ht="89.25" customHeight="1">
      <c r="A67" s="147"/>
      <c r="B67" s="551"/>
      <c r="C67" s="552"/>
      <c r="D67" s="553"/>
      <c r="E67" s="606" t="s">
        <v>682</v>
      </c>
      <c r="F67" s="606"/>
      <c r="G67" s="606"/>
      <c r="H67" s="606"/>
      <c r="I67" s="153">
        <v>901</v>
      </c>
      <c r="J67" s="154">
        <v>114</v>
      </c>
      <c r="K67" s="155">
        <v>5221100</v>
      </c>
      <c r="L67" s="156" t="s">
        <v>60</v>
      </c>
      <c r="M67" s="152">
        <v>211.926</v>
      </c>
      <c r="N67" s="152">
        <v>211.926</v>
      </c>
      <c r="O67" s="462">
        <v>1</v>
      </c>
    </row>
    <row r="68" spans="1:15" ht="32.25" customHeight="1">
      <c r="A68" s="147"/>
      <c r="B68" s="551"/>
      <c r="C68" s="552"/>
      <c r="D68" s="553"/>
      <c r="E68" s="553"/>
      <c r="F68" s="553"/>
      <c r="G68" s="607" t="s">
        <v>67</v>
      </c>
      <c r="H68" s="607"/>
      <c r="I68" s="153">
        <v>901</v>
      </c>
      <c r="J68" s="154">
        <v>114</v>
      </c>
      <c r="K68" s="155">
        <v>5221100</v>
      </c>
      <c r="L68" s="156" t="s">
        <v>68</v>
      </c>
      <c r="M68" s="152">
        <v>211.926</v>
      </c>
      <c r="N68" s="152">
        <v>211.926</v>
      </c>
      <c r="O68" s="462">
        <v>1</v>
      </c>
    </row>
    <row r="69" spans="1:15" ht="15.75" customHeight="1">
      <c r="A69" s="147"/>
      <c r="B69" s="551"/>
      <c r="C69" s="605" t="s">
        <v>579</v>
      </c>
      <c r="D69" s="605"/>
      <c r="E69" s="605"/>
      <c r="F69" s="605"/>
      <c r="G69" s="605"/>
      <c r="H69" s="605"/>
      <c r="I69" s="148">
        <v>901</v>
      </c>
      <c r="J69" s="149">
        <v>502</v>
      </c>
      <c r="K69" s="150" t="s">
        <v>60</v>
      </c>
      <c r="L69" s="151" t="s">
        <v>60</v>
      </c>
      <c r="M69" s="152">
        <v>4820.60612</v>
      </c>
      <c r="N69" s="152">
        <v>4820.60612</v>
      </c>
      <c r="O69" s="462">
        <v>1</v>
      </c>
    </row>
    <row r="70" spans="1:15" ht="18" customHeight="1">
      <c r="A70" s="147"/>
      <c r="B70" s="551"/>
      <c r="C70" s="552"/>
      <c r="D70" s="606" t="s">
        <v>208</v>
      </c>
      <c r="E70" s="606"/>
      <c r="F70" s="606"/>
      <c r="G70" s="606"/>
      <c r="H70" s="606"/>
      <c r="I70" s="153">
        <v>901</v>
      </c>
      <c r="J70" s="154">
        <v>502</v>
      </c>
      <c r="K70" s="155">
        <v>3510000</v>
      </c>
      <c r="L70" s="156" t="s">
        <v>60</v>
      </c>
      <c r="M70" s="152">
        <v>4820.60612</v>
      </c>
      <c r="N70" s="152">
        <v>4820.60612</v>
      </c>
      <c r="O70" s="462">
        <v>1</v>
      </c>
    </row>
    <row r="71" spans="1:15" ht="63.75" customHeight="1">
      <c r="A71" s="147"/>
      <c r="B71" s="551"/>
      <c r="C71" s="552"/>
      <c r="D71" s="553"/>
      <c r="E71" s="606" t="s">
        <v>209</v>
      </c>
      <c r="F71" s="606"/>
      <c r="G71" s="606"/>
      <c r="H71" s="606"/>
      <c r="I71" s="153">
        <v>901</v>
      </c>
      <c r="J71" s="154">
        <v>502</v>
      </c>
      <c r="K71" s="155">
        <v>3510200</v>
      </c>
      <c r="L71" s="156" t="s">
        <v>60</v>
      </c>
      <c r="M71" s="152">
        <v>4820.60612</v>
      </c>
      <c r="N71" s="152">
        <v>4820.60612</v>
      </c>
      <c r="O71" s="462">
        <v>1</v>
      </c>
    </row>
    <row r="72" spans="1:15" ht="29.25" customHeight="1">
      <c r="A72" s="147"/>
      <c r="B72" s="551"/>
      <c r="C72" s="552"/>
      <c r="D72" s="553"/>
      <c r="E72" s="553"/>
      <c r="F72" s="606" t="s">
        <v>210</v>
      </c>
      <c r="G72" s="606"/>
      <c r="H72" s="606"/>
      <c r="I72" s="153">
        <v>901</v>
      </c>
      <c r="J72" s="154">
        <v>502</v>
      </c>
      <c r="K72" s="155">
        <v>3510207</v>
      </c>
      <c r="L72" s="156" t="s">
        <v>60</v>
      </c>
      <c r="M72" s="152">
        <v>4820.60612</v>
      </c>
      <c r="N72" s="152">
        <v>4820.60612</v>
      </c>
      <c r="O72" s="462">
        <v>1</v>
      </c>
    </row>
    <row r="73" spans="1:15" ht="21.75" customHeight="1">
      <c r="A73" s="147"/>
      <c r="B73" s="551"/>
      <c r="C73" s="552"/>
      <c r="D73" s="553"/>
      <c r="E73" s="553"/>
      <c r="F73" s="553"/>
      <c r="G73" s="607" t="s">
        <v>160</v>
      </c>
      <c r="H73" s="607"/>
      <c r="I73" s="153">
        <v>901</v>
      </c>
      <c r="J73" s="154">
        <v>502</v>
      </c>
      <c r="K73" s="155">
        <v>3510207</v>
      </c>
      <c r="L73" s="156" t="s">
        <v>161</v>
      </c>
      <c r="M73" s="152">
        <v>4820.60612</v>
      </c>
      <c r="N73" s="152">
        <v>4820.60612</v>
      </c>
      <c r="O73" s="462">
        <v>1</v>
      </c>
    </row>
    <row r="74" spans="1:15" ht="30.75" customHeight="1">
      <c r="A74" s="157" t="s">
        <v>817</v>
      </c>
      <c r="B74" s="613" t="s">
        <v>683</v>
      </c>
      <c r="C74" s="613"/>
      <c r="D74" s="613"/>
      <c r="E74" s="613"/>
      <c r="F74" s="613"/>
      <c r="G74" s="613"/>
      <c r="H74" s="613"/>
      <c r="I74" s="158">
        <v>903</v>
      </c>
      <c r="J74" s="159" t="s">
        <v>60</v>
      </c>
      <c r="K74" s="160" t="s">
        <v>60</v>
      </c>
      <c r="L74" s="161" t="s">
        <v>60</v>
      </c>
      <c r="M74" s="162">
        <v>251486.96907</v>
      </c>
      <c r="N74" s="162">
        <v>242384.44109999997</v>
      </c>
      <c r="O74" s="464">
        <v>0.9638051704879135</v>
      </c>
    </row>
    <row r="75" spans="1:15" ht="84.75" customHeight="1">
      <c r="A75" s="147"/>
      <c r="B75" s="551"/>
      <c r="C75" s="605" t="s">
        <v>557</v>
      </c>
      <c r="D75" s="605"/>
      <c r="E75" s="605"/>
      <c r="F75" s="605"/>
      <c r="G75" s="605"/>
      <c r="H75" s="605"/>
      <c r="I75" s="148">
        <v>903</v>
      </c>
      <c r="J75" s="149">
        <v>104</v>
      </c>
      <c r="K75" s="150" t="s">
        <v>60</v>
      </c>
      <c r="L75" s="151" t="s">
        <v>60</v>
      </c>
      <c r="M75" s="152">
        <v>55169.54557999999</v>
      </c>
      <c r="N75" s="152">
        <v>54928.69519</v>
      </c>
      <c r="O75" s="462">
        <v>0.9956343597274924</v>
      </c>
    </row>
    <row r="76" spans="1:15" ht="30.75" customHeight="1">
      <c r="A76" s="147"/>
      <c r="B76" s="551"/>
      <c r="C76" s="552"/>
      <c r="D76" s="606" t="s">
        <v>194</v>
      </c>
      <c r="E76" s="606"/>
      <c r="F76" s="606"/>
      <c r="G76" s="606"/>
      <c r="H76" s="606"/>
      <c r="I76" s="153">
        <v>903</v>
      </c>
      <c r="J76" s="154">
        <v>104</v>
      </c>
      <c r="K76" s="155">
        <v>20000</v>
      </c>
      <c r="L76" s="156" t="s">
        <v>60</v>
      </c>
      <c r="M76" s="152">
        <v>55169.54557999999</v>
      </c>
      <c r="N76" s="152">
        <v>54928.69519</v>
      </c>
      <c r="O76" s="462">
        <v>0.9956343597274924</v>
      </c>
    </row>
    <row r="77" spans="1:15" ht="17.25" customHeight="1">
      <c r="A77" s="147"/>
      <c r="B77" s="551"/>
      <c r="C77" s="552"/>
      <c r="D77" s="553"/>
      <c r="E77" s="606" t="s">
        <v>195</v>
      </c>
      <c r="F77" s="606"/>
      <c r="G77" s="606"/>
      <c r="H77" s="606"/>
      <c r="I77" s="153">
        <v>903</v>
      </c>
      <c r="J77" s="154">
        <v>104</v>
      </c>
      <c r="K77" s="155">
        <v>20400</v>
      </c>
      <c r="L77" s="156" t="s">
        <v>60</v>
      </c>
      <c r="M77" s="152">
        <v>55169.54557999999</v>
      </c>
      <c r="N77" s="152">
        <v>54928.69519</v>
      </c>
      <c r="O77" s="462">
        <v>0.9956343597274924</v>
      </c>
    </row>
    <row r="78" spans="1:15" ht="29.25" customHeight="1">
      <c r="A78" s="147"/>
      <c r="B78" s="551"/>
      <c r="C78" s="552"/>
      <c r="D78" s="553"/>
      <c r="E78" s="553"/>
      <c r="F78" s="606" t="s">
        <v>683</v>
      </c>
      <c r="G78" s="606"/>
      <c r="H78" s="606"/>
      <c r="I78" s="153">
        <v>903</v>
      </c>
      <c r="J78" s="154">
        <v>104</v>
      </c>
      <c r="K78" s="155">
        <v>20405</v>
      </c>
      <c r="L78" s="156" t="s">
        <v>60</v>
      </c>
      <c r="M78" s="152">
        <v>55169.54557999999</v>
      </c>
      <c r="N78" s="152">
        <v>54928.69519</v>
      </c>
      <c r="O78" s="462">
        <v>0.9956343597274924</v>
      </c>
    </row>
    <row r="79" spans="1:15" ht="32.25" customHeight="1">
      <c r="A79" s="147"/>
      <c r="B79" s="551"/>
      <c r="C79" s="552"/>
      <c r="D79" s="553"/>
      <c r="E79" s="553"/>
      <c r="F79" s="553"/>
      <c r="G79" s="607" t="s">
        <v>67</v>
      </c>
      <c r="H79" s="607"/>
      <c r="I79" s="153">
        <v>903</v>
      </c>
      <c r="J79" s="154">
        <v>104</v>
      </c>
      <c r="K79" s="155">
        <v>20405</v>
      </c>
      <c r="L79" s="156" t="s">
        <v>68</v>
      </c>
      <c r="M79" s="152">
        <v>55169.54557999999</v>
      </c>
      <c r="N79" s="152">
        <v>54928.69519</v>
      </c>
      <c r="O79" s="462">
        <v>0.9956343597274924</v>
      </c>
    </row>
    <row r="80" spans="1:15" ht="18.75" customHeight="1">
      <c r="A80" s="147"/>
      <c r="B80" s="551"/>
      <c r="C80" s="605" t="s">
        <v>561</v>
      </c>
      <c r="D80" s="605"/>
      <c r="E80" s="605"/>
      <c r="F80" s="605"/>
      <c r="G80" s="605"/>
      <c r="H80" s="605"/>
      <c r="I80" s="148">
        <v>903</v>
      </c>
      <c r="J80" s="149">
        <v>114</v>
      </c>
      <c r="K80" s="150" t="s">
        <v>60</v>
      </c>
      <c r="L80" s="151" t="s">
        <v>60</v>
      </c>
      <c r="M80" s="152">
        <v>152330.42452</v>
      </c>
      <c r="N80" s="152">
        <v>143653.70128999997</v>
      </c>
      <c r="O80" s="462">
        <v>0.94304011652734</v>
      </c>
    </row>
    <row r="81" spans="1:15" ht="45.75" customHeight="1">
      <c r="A81" s="147"/>
      <c r="B81" s="551"/>
      <c r="C81" s="552"/>
      <c r="D81" s="606" t="s">
        <v>204</v>
      </c>
      <c r="E81" s="606"/>
      <c r="F81" s="606"/>
      <c r="G81" s="606"/>
      <c r="H81" s="606"/>
      <c r="I81" s="153">
        <v>903</v>
      </c>
      <c r="J81" s="154">
        <v>114</v>
      </c>
      <c r="K81" s="155">
        <v>920000</v>
      </c>
      <c r="L81" s="156" t="s">
        <v>60</v>
      </c>
      <c r="M81" s="152">
        <v>8530.55306</v>
      </c>
      <c r="N81" s="152">
        <v>7602.47926</v>
      </c>
      <c r="O81" s="462">
        <v>0.8912059050014279</v>
      </c>
    </row>
    <row r="82" spans="1:15" ht="27.75" customHeight="1">
      <c r="A82" s="147"/>
      <c r="B82" s="551"/>
      <c r="C82" s="552"/>
      <c r="D82" s="553"/>
      <c r="E82" s="606" t="s">
        <v>205</v>
      </c>
      <c r="F82" s="606"/>
      <c r="G82" s="606"/>
      <c r="H82" s="606"/>
      <c r="I82" s="153">
        <v>903</v>
      </c>
      <c r="J82" s="154">
        <v>114</v>
      </c>
      <c r="K82" s="155">
        <v>920300</v>
      </c>
      <c r="L82" s="156" t="s">
        <v>60</v>
      </c>
      <c r="M82" s="152">
        <v>8530.55306</v>
      </c>
      <c r="N82" s="152">
        <v>7602.47926</v>
      </c>
      <c r="O82" s="462">
        <v>0.8912059050014279</v>
      </c>
    </row>
    <row r="83" spans="1:15" ht="18" customHeight="1">
      <c r="A83" s="147"/>
      <c r="B83" s="551"/>
      <c r="C83" s="552"/>
      <c r="D83" s="553"/>
      <c r="E83" s="553"/>
      <c r="F83" s="606" t="s">
        <v>684</v>
      </c>
      <c r="G83" s="606"/>
      <c r="H83" s="606"/>
      <c r="I83" s="153">
        <v>903</v>
      </c>
      <c r="J83" s="154">
        <v>114</v>
      </c>
      <c r="K83" s="155">
        <v>920353</v>
      </c>
      <c r="L83" s="156" t="s">
        <v>60</v>
      </c>
      <c r="M83" s="152">
        <v>3108.08138</v>
      </c>
      <c r="N83" s="152">
        <v>2253.81698</v>
      </c>
      <c r="O83" s="462">
        <v>0.7251473511932304</v>
      </c>
    </row>
    <row r="84" spans="1:15" ht="32.25" customHeight="1">
      <c r="A84" s="147"/>
      <c r="B84" s="551"/>
      <c r="C84" s="552"/>
      <c r="D84" s="553"/>
      <c r="E84" s="553"/>
      <c r="F84" s="553"/>
      <c r="G84" s="607" t="s">
        <v>67</v>
      </c>
      <c r="H84" s="607"/>
      <c r="I84" s="153">
        <v>903</v>
      </c>
      <c r="J84" s="154">
        <v>114</v>
      </c>
      <c r="K84" s="155">
        <v>920353</v>
      </c>
      <c r="L84" s="156" t="s">
        <v>68</v>
      </c>
      <c r="M84" s="152">
        <v>3108.08138</v>
      </c>
      <c r="N84" s="152">
        <v>2253.81698</v>
      </c>
      <c r="O84" s="462">
        <v>0.7251473511932304</v>
      </c>
    </row>
    <row r="85" spans="1:15" ht="15" customHeight="1">
      <c r="A85" s="147"/>
      <c r="B85" s="551"/>
      <c r="C85" s="552"/>
      <c r="D85" s="553"/>
      <c r="E85" s="553"/>
      <c r="F85" s="606" t="s">
        <v>685</v>
      </c>
      <c r="G85" s="606"/>
      <c r="H85" s="606"/>
      <c r="I85" s="153">
        <v>903</v>
      </c>
      <c r="J85" s="154">
        <v>114</v>
      </c>
      <c r="K85" s="155">
        <v>920361</v>
      </c>
      <c r="L85" s="156" t="s">
        <v>60</v>
      </c>
      <c r="M85" s="152">
        <v>1881.25882</v>
      </c>
      <c r="N85" s="152">
        <v>1827.51602</v>
      </c>
      <c r="O85" s="462">
        <v>0.9714325326060133</v>
      </c>
    </row>
    <row r="86" spans="1:15" ht="29.25" customHeight="1">
      <c r="A86" s="147"/>
      <c r="B86" s="551"/>
      <c r="C86" s="552"/>
      <c r="D86" s="553"/>
      <c r="E86" s="553"/>
      <c r="F86" s="553"/>
      <c r="G86" s="607" t="s">
        <v>67</v>
      </c>
      <c r="H86" s="607"/>
      <c r="I86" s="153">
        <v>903</v>
      </c>
      <c r="J86" s="154">
        <v>114</v>
      </c>
      <c r="K86" s="155">
        <v>920361</v>
      </c>
      <c r="L86" s="156" t="s">
        <v>68</v>
      </c>
      <c r="M86" s="152">
        <v>1881.25882</v>
      </c>
      <c r="N86" s="152">
        <v>1827.51602</v>
      </c>
      <c r="O86" s="462">
        <v>0.9714325326060133</v>
      </c>
    </row>
    <row r="87" spans="1:15" ht="57.75" customHeight="1">
      <c r="A87" s="147"/>
      <c r="B87" s="551"/>
      <c r="C87" s="552"/>
      <c r="D87" s="553"/>
      <c r="E87" s="553"/>
      <c r="F87" s="606" t="s">
        <v>686</v>
      </c>
      <c r="G87" s="606"/>
      <c r="H87" s="606"/>
      <c r="I87" s="153">
        <v>903</v>
      </c>
      <c r="J87" s="154">
        <v>114</v>
      </c>
      <c r="K87" s="155">
        <v>920364</v>
      </c>
      <c r="L87" s="156" t="s">
        <v>60</v>
      </c>
      <c r="M87" s="152">
        <v>3436.76712</v>
      </c>
      <c r="N87" s="152">
        <v>3436.76712</v>
      </c>
      <c r="O87" s="462">
        <v>1</v>
      </c>
    </row>
    <row r="88" spans="1:15" ht="32.25" customHeight="1">
      <c r="A88" s="147"/>
      <c r="B88" s="551"/>
      <c r="C88" s="552"/>
      <c r="D88" s="553"/>
      <c r="E88" s="553"/>
      <c r="F88" s="553"/>
      <c r="G88" s="607" t="s">
        <v>67</v>
      </c>
      <c r="H88" s="607"/>
      <c r="I88" s="153">
        <v>903</v>
      </c>
      <c r="J88" s="154">
        <v>114</v>
      </c>
      <c r="K88" s="155">
        <v>920364</v>
      </c>
      <c r="L88" s="156" t="s">
        <v>68</v>
      </c>
      <c r="M88" s="152">
        <v>3436.76712</v>
      </c>
      <c r="N88" s="152">
        <v>3436.76712</v>
      </c>
      <c r="O88" s="462">
        <v>1</v>
      </c>
    </row>
    <row r="89" spans="1:15" ht="16.5" customHeight="1">
      <c r="A89" s="147"/>
      <c r="B89" s="551"/>
      <c r="C89" s="552"/>
      <c r="D89" s="553"/>
      <c r="E89" s="553"/>
      <c r="F89" s="606" t="s">
        <v>207</v>
      </c>
      <c r="G89" s="606"/>
      <c r="H89" s="606"/>
      <c r="I89" s="153">
        <v>903</v>
      </c>
      <c r="J89" s="154">
        <v>114</v>
      </c>
      <c r="K89" s="155">
        <v>920380</v>
      </c>
      <c r="L89" s="156" t="s">
        <v>60</v>
      </c>
      <c r="M89" s="152">
        <v>104.44574</v>
      </c>
      <c r="N89" s="152">
        <v>84.37913999999999</v>
      </c>
      <c r="O89" s="462">
        <v>0.8078753618864685</v>
      </c>
    </row>
    <row r="90" spans="1:15" ht="32.25" customHeight="1">
      <c r="A90" s="147"/>
      <c r="B90" s="551"/>
      <c r="C90" s="552"/>
      <c r="D90" s="553"/>
      <c r="E90" s="553"/>
      <c r="F90" s="553"/>
      <c r="G90" s="607" t="s">
        <v>67</v>
      </c>
      <c r="H90" s="607"/>
      <c r="I90" s="153">
        <v>903</v>
      </c>
      <c r="J90" s="154">
        <v>114</v>
      </c>
      <c r="K90" s="155">
        <v>920380</v>
      </c>
      <c r="L90" s="156" t="s">
        <v>68</v>
      </c>
      <c r="M90" s="152">
        <v>104.44574</v>
      </c>
      <c r="N90" s="152">
        <v>84.37913999999999</v>
      </c>
      <c r="O90" s="462">
        <v>0.8078753618864685</v>
      </c>
    </row>
    <row r="91" spans="1:15" ht="30" customHeight="1">
      <c r="A91" s="147"/>
      <c r="B91" s="551"/>
      <c r="C91" s="552"/>
      <c r="D91" s="606" t="s">
        <v>687</v>
      </c>
      <c r="E91" s="606"/>
      <c r="F91" s="606"/>
      <c r="G91" s="606"/>
      <c r="H91" s="606"/>
      <c r="I91" s="153">
        <v>903</v>
      </c>
      <c r="J91" s="154">
        <v>114</v>
      </c>
      <c r="K91" s="155">
        <v>930000</v>
      </c>
      <c r="L91" s="156" t="s">
        <v>60</v>
      </c>
      <c r="M91" s="152">
        <v>121061.31724</v>
      </c>
      <c r="N91" s="152">
        <v>114241.14670999997</v>
      </c>
      <c r="O91" s="462">
        <v>0.9436635030454916</v>
      </c>
    </row>
    <row r="92" spans="1:15" ht="29.25" customHeight="1">
      <c r="A92" s="147"/>
      <c r="B92" s="551"/>
      <c r="C92" s="552"/>
      <c r="D92" s="553"/>
      <c r="E92" s="606" t="s">
        <v>639</v>
      </c>
      <c r="F92" s="606"/>
      <c r="G92" s="606"/>
      <c r="H92" s="606"/>
      <c r="I92" s="153">
        <v>903</v>
      </c>
      <c r="J92" s="154">
        <v>114</v>
      </c>
      <c r="K92" s="155">
        <v>939900</v>
      </c>
      <c r="L92" s="156" t="s">
        <v>60</v>
      </c>
      <c r="M92" s="152">
        <v>121061.31724</v>
      </c>
      <c r="N92" s="152">
        <v>114241.14670999997</v>
      </c>
      <c r="O92" s="462">
        <v>0.9436635030454916</v>
      </c>
    </row>
    <row r="93" spans="1:15" ht="42.75" customHeight="1">
      <c r="A93" s="147"/>
      <c r="B93" s="551"/>
      <c r="C93" s="552"/>
      <c r="D93" s="553"/>
      <c r="E93" s="553"/>
      <c r="F93" s="606" t="s">
        <v>688</v>
      </c>
      <c r="G93" s="606"/>
      <c r="H93" s="606"/>
      <c r="I93" s="153">
        <v>903</v>
      </c>
      <c r="J93" s="154">
        <v>114</v>
      </c>
      <c r="K93" s="155">
        <v>939910</v>
      </c>
      <c r="L93" s="156" t="s">
        <v>60</v>
      </c>
      <c r="M93" s="152">
        <v>18907.46675</v>
      </c>
      <c r="N93" s="152">
        <v>18130.78555</v>
      </c>
      <c r="O93" s="462">
        <v>0.9589219851464238</v>
      </c>
    </row>
    <row r="94" spans="1:15" ht="30.75" customHeight="1">
      <c r="A94" s="147"/>
      <c r="B94" s="551"/>
      <c r="C94" s="552"/>
      <c r="D94" s="553"/>
      <c r="E94" s="553"/>
      <c r="F94" s="553"/>
      <c r="G94" s="607" t="s">
        <v>74</v>
      </c>
      <c r="H94" s="607"/>
      <c r="I94" s="153">
        <v>903</v>
      </c>
      <c r="J94" s="154">
        <v>114</v>
      </c>
      <c r="K94" s="155">
        <v>939910</v>
      </c>
      <c r="L94" s="156" t="s">
        <v>75</v>
      </c>
      <c r="M94" s="152">
        <v>18907.46675</v>
      </c>
      <c r="N94" s="152">
        <v>18130.78555</v>
      </c>
      <c r="O94" s="462">
        <v>0.9589219851464238</v>
      </c>
    </row>
    <row r="95" spans="1:15" ht="32.25" customHeight="1">
      <c r="A95" s="147"/>
      <c r="B95" s="551"/>
      <c r="C95" s="552"/>
      <c r="D95" s="553"/>
      <c r="E95" s="553"/>
      <c r="F95" s="606" t="s">
        <v>689</v>
      </c>
      <c r="G95" s="606"/>
      <c r="H95" s="606"/>
      <c r="I95" s="153">
        <v>903</v>
      </c>
      <c r="J95" s="154">
        <v>114</v>
      </c>
      <c r="K95" s="155">
        <v>939917</v>
      </c>
      <c r="L95" s="156" t="s">
        <v>60</v>
      </c>
      <c r="M95" s="152">
        <v>102153.85049</v>
      </c>
      <c r="N95" s="152">
        <v>96110.36116</v>
      </c>
      <c r="O95" s="462">
        <v>0.9408393388892218</v>
      </c>
    </row>
    <row r="96" spans="1:15" ht="27.75" customHeight="1">
      <c r="A96" s="147"/>
      <c r="B96" s="551"/>
      <c r="C96" s="552"/>
      <c r="D96" s="553"/>
      <c r="E96" s="553"/>
      <c r="F96" s="553"/>
      <c r="G96" s="607" t="s">
        <v>74</v>
      </c>
      <c r="H96" s="607"/>
      <c r="I96" s="153">
        <v>903</v>
      </c>
      <c r="J96" s="154">
        <v>114</v>
      </c>
      <c r="K96" s="155">
        <v>939917</v>
      </c>
      <c r="L96" s="156" t="s">
        <v>75</v>
      </c>
      <c r="M96" s="152">
        <v>102153.85049</v>
      </c>
      <c r="N96" s="152">
        <v>96110.36116</v>
      </c>
      <c r="O96" s="462">
        <v>0.9408393388892218</v>
      </c>
    </row>
    <row r="97" spans="1:15" ht="37.5" customHeight="1">
      <c r="A97" s="147"/>
      <c r="B97" s="551"/>
      <c r="C97" s="552"/>
      <c r="D97" s="606" t="s">
        <v>190</v>
      </c>
      <c r="E97" s="606"/>
      <c r="F97" s="606"/>
      <c r="G97" s="606"/>
      <c r="H97" s="606"/>
      <c r="I97" s="153">
        <v>903</v>
      </c>
      <c r="J97" s="154">
        <v>114</v>
      </c>
      <c r="K97" s="155">
        <v>4400000</v>
      </c>
      <c r="L97" s="156" t="s">
        <v>60</v>
      </c>
      <c r="M97" s="152">
        <v>6075.9181100000005</v>
      </c>
      <c r="N97" s="152">
        <v>6022.649700000001</v>
      </c>
      <c r="O97" s="462">
        <v>0.9912328624192074</v>
      </c>
    </row>
    <row r="98" spans="1:15" ht="21.75" customHeight="1">
      <c r="A98" s="147"/>
      <c r="B98" s="551"/>
      <c r="C98" s="552"/>
      <c r="D98" s="553"/>
      <c r="E98" s="606" t="s">
        <v>639</v>
      </c>
      <c r="F98" s="606"/>
      <c r="G98" s="606"/>
      <c r="H98" s="606"/>
      <c r="I98" s="153">
        <v>903</v>
      </c>
      <c r="J98" s="154">
        <v>114</v>
      </c>
      <c r="K98" s="155">
        <v>4409900</v>
      </c>
      <c r="L98" s="156" t="s">
        <v>60</v>
      </c>
      <c r="M98" s="152">
        <v>6075.9181100000005</v>
      </c>
      <c r="N98" s="152">
        <v>6022.649700000001</v>
      </c>
      <c r="O98" s="462">
        <v>0.9912328624192074</v>
      </c>
    </row>
    <row r="99" spans="1:15" ht="32.25" customHeight="1">
      <c r="A99" s="147"/>
      <c r="B99" s="551"/>
      <c r="C99" s="552"/>
      <c r="D99" s="553"/>
      <c r="E99" s="553"/>
      <c r="F99" s="606" t="s">
        <v>690</v>
      </c>
      <c r="G99" s="606"/>
      <c r="H99" s="606"/>
      <c r="I99" s="153">
        <v>903</v>
      </c>
      <c r="J99" s="154">
        <v>114</v>
      </c>
      <c r="K99" s="155">
        <v>4409909</v>
      </c>
      <c r="L99" s="156" t="s">
        <v>60</v>
      </c>
      <c r="M99" s="152">
        <v>6075.9181100000005</v>
      </c>
      <c r="N99" s="152">
        <v>6022.649700000001</v>
      </c>
      <c r="O99" s="462">
        <v>0.9912328624192074</v>
      </c>
    </row>
    <row r="100" spans="1:15" ht="20.25" customHeight="1">
      <c r="A100" s="147"/>
      <c r="B100" s="551"/>
      <c r="C100" s="552"/>
      <c r="D100" s="553"/>
      <c r="E100" s="553"/>
      <c r="F100" s="553"/>
      <c r="G100" s="607" t="s">
        <v>74</v>
      </c>
      <c r="H100" s="607"/>
      <c r="I100" s="153">
        <v>903</v>
      </c>
      <c r="J100" s="154">
        <v>114</v>
      </c>
      <c r="K100" s="155">
        <v>4409909</v>
      </c>
      <c r="L100" s="156" t="s">
        <v>75</v>
      </c>
      <c r="M100" s="152">
        <v>6075.9181100000005</v>
      </c>
      <c r="N100" s="152">
        <v>6022.649700000001</v>
      </c>
      <c r="O100" s="462">
        <v>0.9912328624192074</v>
      </c>
    </row>
    <row r="101" spans="1:15" ht="15.75" customHeight="1">
      <c r="A101" s="147"/>
      <c r="B101" s="551"/>
      <c r="C101" s="552"/>
      <c r="D101" s="606" t="s">
        <v>186</v>
      </c>
      <c r="E101" s="606"/>
      <c r="F101" s="606"/>
      <c r="G101" s="606"/>
      <c r="H101" s="606"/>
      <c r="I101" s="153">
        <v>903</v>
      </c>
      <c r="J101" s="154">
        <v>114</v>
      </c>
      <c r="K101" s="155">
        <v>7950000</v>
      </c>
      <c r="L101" s="156" t="s">
        <v>60</v>
      </c>
      <c r="M101" s="152">
        <v>16662.63611</v>
      </c>
      <c r="N101" s="152">
        <v>15787.425620000002</v>
      </c>
      <c r="O101" s="462">
        <v>0.9474746682204298</v>
      </c>
    </row>
    <row r="102" spans="1:15" ht="64.5" customHeight="1">
      <c r="A102" s="147"/>
      <c r="B102" s="551"/>
      <c r="C102" s="552"/>
      <c r="D102" s="553"/>
      <c r="E102" s="553"/>
      <c r="F102" s="606" t="s">
        <v>691</v>
      </c>
      <c r="G102" s="606"/>
      <c r="H102" s="606"/>
      <c r="I102" s="153">
        <v>903</v>
      </c>
      <c r="J102" s="154">
        <v>114</v>
      </c>
      <c r="K102" s="155">
        <v>7950035</v>
      </c>
      <c r="L102" s="156" t="s">
        <v>60</v>
      </c>
      <c r="M102" s="152">
        <v>16662.63611</v>
      </c>
      <c r="N102" s="152">
        <v>15787.425620000002</v>
      </c>
      <c r="O102" s="462">
        <v>0.9474746682204298</v>
      </c>
    </row>
    <row r="103" spans="1:15" ht="30.75" customHeight="1">
      <c r="A103" s="147"/>
      <c r="B103" s="551"/>
      <c r="C103" s="552"/>
      <c r="D103" s="553"/>
      <c r="E103" s="553"/>
      <c r="F103" s="553"/>
      <c r="G103" s="607" t="s">
        <v>67</v>
      </c>
      <c r="H103" s="607"/>
      <c r="I103" s="153">
        <v>903</v>
      </c>
      <c r="J103" s="154">
        <v>114</v>
      </c>
      <c r="K103" s="155">
        <v>7950035</v>
      </c>
      <c r="L103" s="156" t="s">
        <v>68</v>
      </c>
      <c r="M103" s="152">
        <v>16662.63611</v>
      </c>
      <c r="N103" s="152">
        <v>15787.425620000002</v>
      </c>
      <c r="O103" s="462">
        <v>0.9474746682204298</v>
      </c>
    </row>
    <row r="104" spans="1:15" ht="13.5" customHeight="1">
      <c r="A104" s="147"/>
      <c r="B104" s="551"/>
      <c r="C104" s="605" t="s">
        <v>585</v>
      </c>
      <c r="D104" s="605"/>
      <c r="E104" s="605"/>
      <c r="F104" s="605"/>
      <c r="G104" s="605"/>
      <c r="H104" s="605"/>
      <c r="I104" s="148">
        <v>903</v>
      </c>
      <c r="J104" s="149">
        <v>709</v>
      </c>
      <c r="K104" s="150" t="s">
        <v>60</v>
      </c>
      <c r="L104" s="151" t="s">
        <v>60</v>
      </c>
      <c r="M104" s="152">
        <v>35008.24513</v>
      </c>
      <c r="N104" s="152">
        <v>34976.44512999999</v>
      </c>
      <c r="O104" s="462">
        <v>0.9990916425578624</v>
      </c>
    </row>
    <row r="105" spans="1:15" ht="21.75" customHeight="1">
      <c r="A105" s="147"/>
      <c r="B105" s="551"/>
      <c r="C105" s="552"/>
      <c r="D105" s="606" t="s">
        <v>649</v>
      </c>
      <c r="E105" s="606"/>
      <c r="F105" s="606"/>
      <c r="G105" s="606"/>
      <c r="H105" s="606"/>
      <c r="I105" s="153">
        <v>903</v>
      </c>
      <c r="J105" s="154">
        <v>709</v>
      </c>
      <c r="K105" s="155">
        <v>4360000</v>
      </c>
      <c r="L105" s="156" t="s">
        <v>60</v>
      </c>
      <c r="M105" s="152">
        <v>31209.782830000004</v>
      </c>
      <c r="N105" s="152">
        <v>31209.782829999996</v>
      </c>
      <c r="O105" s="462">
        <v>1</v>
      </c>
    </row>
    <row r="106" spans="1:15" ht="31.5" customHeight="1">
      <c r="A106" s="147"/>
      <c r="B106" s="551"/>
      <c r="C106" s="552"/>
      <c r="D106" s="553"/>
      <c r="E106" s="606" t="s">
        <v>692</v>
      </c>
      <c r="F106" s="606"/>
      <c r="G106" s="606"/>
      <c r="H106" s="606"/>
      <c r="I106" s="153">
        <v>903</v>
      </c>
      <c r="J106" s="154">
        <v>709</v>
      </c>
      <c r="K106" s="155">
        <v>4361000</v>
      </c>
      <c r="L106" s="156" t="s">
        <v>60</v>
      </c>
      <c r="M106" s="152">
        <v>31209.782830000004</v>
      </c>
      <c r="N106" s="152">
        <v>31209.782829999996</v>
      </c>
      <c r="O106" s="462">
        <v>1</v>
      </c>
    </row>
    <row r="107" spans="1:15" ht="43.5" customHeight="1">
      <c r="A107" s="147"/>
      <c r="B107" s="551"/>
      <c r="C107" s="552"/>
      <c r="D107" s="553"/>
      <c r="E107" s="553"/>
      <c r="F107" s="606" t="s">
        <v>693</v>
      </c>
      <c r="G107" s="606"/>
      <c r="H107" s="606"/>
      <c r="I107" s="153">
        <v>903</v>
      </c>
      <c r="J107" s="154">
        <v>709</v>
      </c>
      <c r="K107" s="155">
        <v>4361002</v>
      </c>
      <c r="L107" s="156" t="s">
        <v>60</v>
      </c>
      <c r="M107" s="152">
        <v>31209.782830000004</v>
      </c>
      <c r="N107" s="152">
        <v>31209.782829999996</v>
      </c>
      <c r="O107" s="462">
        <v>1</v>
      </c>
    </row>
    <row r="108" spans="1:15" ht="17.25" customHeight="1">
      <c r="A108" s="147"/>
      <c r="B108" s="551"/>
      <c r="C108" s="552"/>
      <c r="D108" s="553"/>
      <c r="E108" s="553"/>
      <c r="F108" s="553"/>
      <c r="G108" s="607" t="s">
        <v>64</v>
      </c>
      <c r="H108" s="607"/>
      <c r="I108" s="153">
        <v>903</v>
      </c>
      <c r="J108" s="154">
        <v>709</v>
      </c>
      <c r="K108" s="155">
        <v>4361002</v>
      </c>
      <c r="L108" s="156" t="s">
        <v>65</v>
      </c>
      <c r="M108" s="152">
        <v>31209.782830000004</v>
      </c>
      <c r="N108" s="152">
        <v>31209.782829999996</v>
      </c>
      <c r="O108" s="462">
        <v>1</v>
      </c>
    </row>
    <row r="109" spans="1:15" ht="22.5" customHeight="1">
      <c r="A109" s="147"/>
      <c r="B109" s="551"/>
      <c r="C109" s="552"/>
      <c r="D109" s="606" t="s">
        <v>186</v>
      </c>
      <c r="E109" s="606"/>
      <c r="F109" s="606"/>
      <c r="G109" s="606"/>
      <c r="H109" s="606"/>
      <c r="I109" s="153">
        <v>903</v>
      </c>
      <c r="J109" s="154">
        <v>709</v>
      </c>
      <c r="K109" s="155">
        <v>7950000</v>
      </c>
      <c r="L109" s="156" t="s">
        <v>60</v>
      </c>
      <c r="M109" s="152">
        <v>3798.4622999999997</v>
      </c>
      <c r="N109" s="152">
        <v>3766.6623</v>
      </c>
      <c r="O109" s="462">
        <v>0.991628191228856</v>
      </c>
    </row>
    <row r="110" spans="1:15" ht="65.25" customHeight="1">
      <c r="A110" s="147"/>
      <c r="B110" s="551"/>
      <c r="C110" s="552"/>
      <c r="D110" s="553"/>
      <c r="E110" s="553"/>
      <c r="F110" s="606" t="s">
        <v>691</v>
      </c>
      <c r="G110" s="606"/>
      <c r="H110" s="606"/>
      <c r="I110" s="153">
        <v>903</v>
      </c>
      <c r="J110" s="154">
        <v>709</v>
      </c>
      <c r="K110" s="155">
        <v>7950035</v>
      </c>
      <c r="L110" s="156" t="s">
        <v>60</v>
      </c>
      <c r="M110" s="152">
        <v>3798.4622999999997</v>
      </c>
      <c r="N110" s="152">
        <v>3766.6623</v>
      </c>
      <c r="O110" s="462">
        <v>0.991628191228856</v>
      </c>
    </row>
    <row r="111" spans="1:15" ht="17.25" customHeight="1">
      <c r="A111" s="147"/>
      <c r="B111" s="551"/>
      <c r="C111" s="552"/>
      <c r="D111" s="553"/>
      <c r="E111" s="553"/>
      <c r="F111" s="553"/>
      <c r="G111" s="607" t="s">
        <v>64</v>
      </c>
      <c r="H111" s="607"/>
      <c r="I111" s="153">
        <v>903</v>
      </c>
      <c r="J111" s="154">
        <v>709</v>
      </c>
      <c r="K111" s="155">
        <v>7950035</v>
      </c>
      <c r="L111" s="156" t="s">
        <v>65</v>
      </c>
      <c r="M111" s="152">
        <v>700.0623</v>
      </c>
      <c r="N111" s="152">
        <v>700.0623</v>
      </c>
      <c r="O111" s="462">
        <v>1</v>
      </c>
    </row>
    <row r="112" spans="1:15" ht="21.75" customHeight="1">
      <c r="A112" s="147"/>
      <c r="B112" s="551"/>
      <c r="C112" s="552"/>
      <c r="D112" s="553"/>
      <c r="E112" s="553"/>
      <c r="F112" s="553"/>
      <c r="G112" s="607" t="s">
        <v>67</v>
      </c>
      <c r="H112" s="607"/>
      <c r="I112" s="153">
        <v>903</v>
      </c>
      <c r="J112" s="154">
        <v>709</v>
      </c>
      <c r="K112" s="155">
        <v>7950035</v>
      </c>
      <c r="L112" s="156" t="s">
        <v>68</v>
      </c>
      <c r="M112" s="152">
        <v>3098.4</v>
      </c>
      <c r="N112" s="152">
        <v>3066.6</v>
      </c>
      <c r="O112" s="462">
        <v>0.9897366382649109</v>
      </c>
    </row>
    <row r="113" spans="1:15" ht="35.25" customHeight="1">
      <c r="A113" s="147"/>
      <c r="B113" s="551"/>
      <c r="C113" s="605" t="s">
        <v>589</v>
      </c>
      <c r="D113" s="605"/>
      <c r="E113" s="605"/>
      <c r="F113" s="605"/>
      <c r="G113" s="605"/>
      <c r="H113" s="605"/>
      <c r="I113" s="148">
        <v>903</v>
      </c>
      <c r="J113" s="149">
        <v>806</v>
      </c>
      <c r="K113" s="150" t="s">
        <v>60</v>
      </c>
      <c r="L113" s="151" t="s">
        <v>60</v>
      </c>
      <c r="M113" s="152">
        <v>150</v>
      </c>
      <c r="N113" s="403" t="s">
        <v>762</v>
      </c>
      <c r="O113" s="463" t="s">
        <v>202</v>
      </c>
    </row>
    <row r="114" spans="1:15" ht="19.5" customHeight="1">
      <c r="A114" s="147"/>
      <c r="B114" s="551"/>
      <c r="C114" s="552"/>
      <c r="D114" s="606" t="s">
        <v>186</v>
      </c>
      <c r="E114" s="606"/>
      <c r="F114" s="606"/>
      <c r="G114" s="606"/>
      <c r="H114" s="606"/>
      <c r="I114" s="153">
        <v>903</v>
      </c>
      <c r="J114" s="154">
        <v>806</v>
      </c>
      <c r="K114" s="155">
        <v>7950000</v>
      </c>
      <c r="L114" s="156" t="s">
        <v>60</v>
      </c>
      <c r="M114" s="152">
        <v>150</v>
      </c>
      <c r="N114" s="403" t="s">
        <v>762</v>
      </c>
      <c r="O114" s="463" t="s">
        <v>202</v>
      </c>
    </row>
    <row r="115" spans="1:15" ht="69" customHeight="1">
      <c r="A115" s="147"/>
      <c r="B115" s="551"/>
      <c r="C115" s="552"/>
      <c r="D115" s="553"/>
      <c r="E115" s="553"/>
      <c r="F115" s="606" t="s">
        <v>691</v>
      </c>
      <c r="G115" s="606"/>
      <c r="H115" s="606"/>
      <c r="I115" s="153">
        <v>903</v>
      </c>
      <c r="J115" s="154">
        <v>806</v>
      </c>
      <c r="K115" s="155">
        <v>7950035</v>
      </c>
      <c r="L115" s="156" t="s">
        <v>60</v>
      </c>
      <c r="M115" s="152">
        <v>150</v>
      </c>
      <c r="N115" s="403" t="s">
        <v>762</v>
      </c>
      <c r="O115" s="463" t="s">
        <v>202</v>
      </c>
    </row>
    <row r="116" spans="1:15" ht="17.25" customHeight="1">
      <c r="A116" s="147"/>
      <c r="B116" s="551"/>
      <c r="C116" s="552"/>
      <c r="D116" s="553"/>
      <c r="E116" s="553"/>
      <c r="F116" s="553"/>
      <c r="G116" s="607" t="s">
        <v>67</v>
      </c>
      <c r="H116" s="607"/>
      <c r="I116" s="153">
        <v>903</v>
      </c>
      <c r="J116" s="154">
        <v>806</v>
      </c>
      <c r="K116" s="155">
        <v>7950035</v>
      </c>
      <c r="L116" s="156" t="s">
        <v>68</v>
      </c>
      <c r="M116" s="152">
        <v>150</v>
      </c>
      <c r="N116" s="403" t="s">
        <v>762</v>
      </c>
      <c r="O116" s="463" t="s">
        <v>202</v>
      </c>
    </row>
    <row r="117" spans="1:15" ht="29.25" customHeight="1">
      <c r="A117" s="147"/>
      <c r="B117" s="551"/>
      <c r="C117" s="605" t="s">
        <v>51</v>
      </c>
      <c r="D117" s="605"/>
      <c r="E117" s="605"/>
      <c r="F117" s="605"/>
      <c r="G117" s="605"/>
      <c r="H117" s="605"/>
      <c r="I117" s="148">
        <v>903</v>
      </c>
      <c r="J117" s="149">
        <v>910</v>
      </c>
      <c r="K117" s="150" t="s">
        <v>60</v>
      </c>
      <c r="L117" s="151" t="s">
        <v>60</v>
      </c>
      <c r="M117" s="152">
        <v>7637.24584</v>
      </c>
      <c r="N117" s="152">
        <v>7634.09149</v>
      </c>
      <c r="O117" s="462">
        <v>0.9995869780721894</v>
      </c>
    </row>
    <row r="118" spans="1:15" ht="28.5" customHeight="1">
      <c r="A118" s="147"/>
      <c r="B118" s="551"/>
      <c r="C118" s="552"/>
      <c r="D118" s="606" t="s">
        <v>694</v>
      </c>
      <c r="E118" s="606"/>
      <c r="F118" s="606"/>
      <c r="G118" s="606"/>
      <c r="H118" s="606"/>
      <c r="I118" s="153">
        <v>903</v>
      </c>
      <c r="J118" s="154">
        <v>910</v>
      </c>
      <c r="K118" s="155">
        <v>4850000</v>
      </c>
      <c r="L118" s="156" t="s">
        <v>60</v>
      </c>
      <c r="M118" s="152">
        <v>1849.84399</v>
      </c>
      <c r="N118" s="152">
        <v>1849.84399</v>
      </c>
      <c r="O118" s="462">
        <v>1</v>
      </c>
    </row>
    <row r="119" spans="1:15" ht="29.25" customHeight="1">
      <c r="A119" s="147"/>
      <c r="B119" s="551"/>
      <c r="C119" s="552"/>
      <c r="D119" s="553"/>
      <c r="E119" s="606" t="s">
        <v>695</v>
      </c>
      <c r="F119" s="606"/>
      <c r="G119" s="606"/>
      <c r="H119" s="606"/>
      <c r="I119" s="153">
        <v>903</v>
      </c>
      <c r="J119" s="154">
        <v>910</v>
      </c>
      <c r="K119" s="155">
        <v>4859700</v>
      </c>
      <c r="L119" s="156" t="s">
        <v>60</v>
      </c>
      <c r="M119" s="152">
        <v>1849.84399</v>
      </c>
      <c r="N119" s="152">
        <v>1849.84399</v>
      </c>
      <c r="O119" s="462">
        <v>1</v>
      </c>
    </row>
    <row r="120" spans="1:15" ht="32.25" customHeight="1">
      <c r="A120" s="147"/>
      <c r="B120" s="551"/>
      <c r="C120" s="552"/>
      <c r="D120" s="553"/>
      <c r="E120" s="553"/>
      <c r="F120" s="606" t="s">
        <v>696</v>
      </c>
      <c r="G120" s="606"/>
      <c r="H120" s="606"/>
      <c r="I120" s="153">
        <v>903</v>
      </c>
      <c r="J120" s="154">
        <v>910</v>
      </c>
      <c r="K120" s="155">
        <v>4859706</v>
      </c>
      <c r="L120" s="156" t="s">
        <v>60</v>
      </c>
      <c r="M120" s="152">
        <v>1849.84399</v>
      </c>
      <c r="N120" s="152">
        <v>1849.84399</v>
      </c>
      <c r="O120" s="462">
        <v>1</v>
      </c>
    </row>
    <row r="121" spans="1:15" ht="22.5" customHeight="1">
      <c r="A121" s="147"/>
      <c r="B121" s="551"/>
      <c r="C121" s="552"/>
      <c r="D121" s="553"/>
      <c r="E121" s="553"/>
      <c r="F121" s="553"/>
      <c r="G121" s="607" t="s">
        <v>67</v>
      </c>
      <c r="H121" s="607"/>
      <c r="I121" s="153">
        <v>903</v>
      </c>
      <c r="J121" s="154">
        <v>910</v>
      </c>
      <c r="K121" s="155">
        <v>4859706</v>
      </c>
      <c r="L121" s="156" t="s">
        <v>68</v>
      </c>
      <c r="M121" s="152">
        <v>1849.84399</v>
      </c>
      <c r="N121" s="152">
        <v>1849.84399</v>
      </c>
      <c r="O121" s="462">
        <v>1</v>
      </c>
    </row>
    <row r="122" spans="1:15" ht="17.25" customHeight="1">
      <c r="A122" s="147"/>
      <c r="B122" s="551"/>
      <c r="C122" s="552"/>
      <c r="D122" s="606" t="s">
        <v>186</v>
      </c>
      <c r="E122" s="606"/>
      <c r="F122" s="606"/>
      <c r="G122" s="606"/>
      <c r="H122" s="606"/>
      <c r="I122" s="153">
        <v>903</v>
      </c>
      <c r="J122" s="154">
        <v>910</v>
      </c>
      <c r="K122" s="155">
        <v>7950000</v>
      </c>
      <c r="L122" s="156" t="s">
        <v>60</v>
      </c>
      <c r="M122" s="152">
        <v>5787.401849999999</v>
      </c>
      <c r="N122" s="152">
        <v>5784.2475</v>
      </c>
      <c r="O122" s="462">
        <v>0.9994549626789785</v>
      </c>
    </row>
    <row r="123" spans="1:15" ht="68.25" customHeight="1">
      <c r="A123" s="147"/>
      <c r="B123" s="551"/>
      <c r="C123" s="552"/>
      <c r="D123" s="553"/>
      <c r="E123" s="553"/>
      <c r="F123" s="606" t="s">
        <v>691</v>
      </c>
      <c r="G123" s="606"/>
      <c r="H123" s="606"/>
      <c r="I123" s="153">
        <v>903</v>
      </c>
      <c r="J123" s="154">
        <v>910</v>
      </c>
      <c r="K123" s="155">
        <v>7950035</v>
      </c>
      <c r="L123" s="156" t="s">
        <v>60</v>
      </c>
      <c r="M123" s="152">
        <v>5787.401849999999</v>
      </c>
      <c r="N123" s="152">
        <v>5784.2475</v>
      </c>
      <c r="O123" s="462">
        <v>0.9994549626789785</v>
      </c>
    </row>
    <row r="124" spans="1:15" ht="28.5" customHeight="1">
      <c r="A124" s="147"/>
      <c r="B124" s="551"/>
      <c r="C124" s="552"/>
      <c r="D124" s="553"/>
      <c r="E124" s="553"/>
      <c r="F124" s="553"/>
      <c r="G124" s="607" t="s">
        <v>67</v>
      </c>
      <c r="H124" s="607"/>
      <c r="I124" s="153">
        <v>903</v>
      </c>
      <c r="J124" s="154">
        <v>910</v>
      </c>
      <c r="K124" s="155">
        <v>7950035</v>
      </c>
      <c r="L124" s="156" t="s">
        <v>68</v>
      </c>
      <c r="M124" s="152">
        <v>5787.401849999999</v>
      </c>
      <c r="N124" s="152">
        <v>5784.2475</v>
      </c>
      <c r="O124" s="462">
        <v>0.9994549626789785</v>
      </c>
    </row>
    <row r="125" spans="1:15" ht="16.5" customHeight="1">
      <c r="A125" s="147"/>
      <c r="B125" s="551"/>
      <c r="C125" s="605" t="s">
        <v>58</v>
      </c>
      <c r="D125" s="605"/>
      <c r="E125" s="605"/>
      <c r="F125" s="605"/>
      <c r="G125" s="605"/>
      <c r="H125" s="605"/>
      <c r="I125" s="148">
        <v>903</v>
      </c>
      <c r="J125" s="149">
        <v>1006</v>
      </c>
      <c r="K125" s="150" t="s">
        <v>60</v>
      </c>
      <c r="L125" s="151" t="s">
        <v>60</v>
      </c>
      <c r="M125" s="152">
        <v>1191.508</v>
      </c>
      <c r="N125" s="152">
        <v>1191.508</v>
      </c>
      <c r="O125" s="462">
        <v>1</v>
      </c>
    </row>
    <row r="126" spans="1:15" ht="28.5" customHeight="1">
      <c r="A126" s="147"/>
      <c r="B126" s="551"/>
      <c r="C126" s="552"/>
      <c r="D126" s="606" t="s">
        <v>141</v>
      </c>
      <c r="E126" s="606"/>
      <c r="F126" s="606"/>
      <c r="G126" s="606"/>
      <c r="H126" s="606"/>
      <c r="I126" s="153">
        <v>903</v>
      </c>
      <c r="J126" s="154">
        <v>1006</v>
      </c>
      <c r="K126" s="155">
        <v>5140000</v>
      </c>
      <c r="L126" s="156" t="s">
        <v>60</v>
      </c>
      <c r="M126" s="152">
        <v>350</v>
      </c>
      <c r="N126" s="152">
        <v>350</v>
      </c>
      <c r="O126" s="462">
        <v>1</v>
      </c>
    </row>
    <row r="127" spans="1:15" ht="28.5" customHeight="1">
      <c r="A127" s="147"/>
      <c r="B127" s="551"/>
      <c r="C127" s="552"/>
      <c r="D127" s="553"/>
      <c r="E127" s="606" t="s">
        <v>697</v>
      </c>
      <c r="F127" s="606"/>
      <c r="G127" s="606"/>
      <c r="H127" s="606"/>
      <c r="I127" s="153">
        <v>903</v>
      </c>
      <c r="J127" s="154">
        <v>1006</v>
      </c>
      <c r="K127" s="155">
        <v>5140100</v>
      </c>
      <c r="L127" s="156" t="s">
        <v>60</v>
      </c>
      <c r="M127" s="152">
        <v>350</v>
      </c>
      <c r="N127" s="152">
        <v>350</v>
      </c>
      <c r="O127" s="462">
        <v>1</v>
      </c>
    </row>
    <row r="128" spans="1:15" ht="28.5" customHeight="1">
      <c r="A128" s="147"/>
      <c r="B128" s="551"/>
      <c r="C128" s="552"/>
      <c r="D128" s="553"/>
      <c r="E128" s="553"/>
      <c r="F128" s="606" t="s">
        <v>698</v>
      </c>
      <c r="G128" s="606"/>
      <c r="H128" s="606"/>
      <c r="I128" s="153">
        <v>903</v>
      </c>
      <c r="J128" s="154">
        <v>1006</v>
      </c>
      <c r="K128" s="155">
        <v>5140104</v>
      </c>
      <c r="L128" s="156" t="s">
        <v>60</v>
      </c>
      <c r="M128" s="152">
        <v>350</v>
      </c>
      <c r="N128" s="152">
        <v>350</v>
      </c>
      <c r="O128" s="462">
        <v>1</v>
      </c>
    </row>
    <row r="129" spans="1:15" ht="28.5" customHeight="1">
      <c r="A129" s="147"/>
      <c r="B129" s="551"/>
      <c r="C129" s="552"/>
      <c r="D129" s="553"/>
      <c r="E129" s="553"/>
      <c r="F129" s="553"/>
      <c r="G129" s="607" t="s">
        <v>67</v>
      </c>
      <c r="H129" s="607"/>
      <c r="I129" s="153">
        <v>903</v>
      </c>
      <c r="J129" s="154">
        <v>1006</v>
      </c>
      <c r="K129" s="155">
        <v>5140104</v>
      </c>
      <c r="L129" s="156" t="s">
        <v>68</v>
      </c>
      <c r="M129" s="152">
        <v>350</v>
      </c>
      <c r="N129" s="152">
        <v>350</v>
      </c>
      <c r="O129" s="462">
        <v>1</v>
      </c>
    </row>
    <row r="130" spans="1:15" ht="17.25" customHeight="1">
      <c r="A130" s="147"/>
      <c r="B130" s="551"/>
      <c r="C130" s="552"/>
      <c r="D130" s="606" t="s">
        <v>186</v>
      </c>
      <c r="E130" s="606"/>
      <c r="F130" s="606"/>
      <c r="G130" s="606"/>
      <c r="H130" s="606"/>
      <c r="I130" s="153">
        <v>903</v>
      </c>
      <c r="J130" s="154">
        <v>1006</v>
      </c>
      <c r="K130" s="155">
        <v>7950000</v>
      </c>
      <c r="L130" s="156" t="s">
        <v>60</v>
      </c>
      <c r="M130" s="152">
        <v>841.508</v>
      </c>
      <c r="N130" s="152">
        <v>841.508</v>
      </c>
      <c r="O130" s="462">
        <v>1</v>
      </c>
    </row>
    <row r="131" spans="1:15" ht="66.75" customHeight="1">
      <c r="A131" s="147"/>
      <c r="B131" s="551"/>
      <c r="C131" s="552"/>
      <c r="D131" s="553"/>
      <c r="E131" s="553"/>
      <c r="F131" s="606" t="s">
        <v>691</v>
      </c>
      <c r="G131" s="606"/>
      <c r="H131" s="606"/>
      <c r="I131" s="153">
        <v>903</v>
      </c>
      <c r="J131" s="154">
        <v>1006</v>
      </c>
      <c r="K131" s="155">
        <v>7950035</v>
      </c>
      <c r="L131" s="156" t="s">
        <v>60</v>
      </c>
      <c r="M131" s="152">
        <v>841.508</v>
      </c>
      <c r="N131" s="152">
        <v>841.508</v>
      </c>
      <c r="O131" s="462">
        <v>1</v>
      </c>
    </row>
    <row r="132" spans="1:15" ht="16.5" customHeight="1">
      <c r="A132" s="147"/>
      <c r="B132" s="551"/>
      <c r="C132" s="552"/>
      <c r="D132" s="553"/>
      <c r="E132" s="553"/>
      <c r="F132" s="553"/>
      <c r="G132" s="607" t="s">
        <v>67</v>
      </c>
      <c r="H132" s="607"/>
      <c r="I132" s="153">
        <v>903</v>
      </c>
      <c r="J132" s="154">
        <v>1006</v>
      </c>
      <c r="K132" s="155">
        <v>7950035</v>
      </c>
      <c r="L132" s="156" t="s">
        <v>68</v>
      </c>
      <c r="M132" s="152">
        <v>841.508</v>
      </c>
      <c r="N132" s="152">
        <v>841.508</v>
      </c>
      <c r="O132" s="462">
        <v>1</v>
      </c>
    </row>
    <row r="133" spans="1:15" ht="42.75" customHeight="1">
      <c r="A133" s="157" t="s">
        <v>827</v>
      </c>
      <c r="B133" s="613" t="s">
        <v>70</v>
      </c>
      <c r="C133" s="613"/>
      <c r="D133" s="613"/>
      <c r="E133" s="613"/>
      <c r="F133" s="613"/>
      <c r="G133" s="613"/>
      <c r="H133" s="613"/>
      <c r="I133" s="158">
        <v>905</v>
      </c>
      <c r="J133" s="159" t="s">
        <v>60</v>
      </c>
      <c r="K133" s="160" t="s">
        <v>60</v>
      </c>
      <c r="L133" s="161" t="s">
        <v>60</v>
      </c>
      <c r="M133" s="162">
        <v>5299223.090150003</v>
      </c>
      <c r="N133" s="162">
        <v>5185702.388550005</v>
      </c>
      <c r="O133" s="464">
        <v>0.9785778594958559</v>
      </c>
    </row>
    <row r="134" spans="1:15" ht="74.25" customHeight="1">
      <c r="A134" s="147"/>
      <c r="B134" s="551"/>
      <c r="C134" s="605" t="s">
        <v>557</v>
      </c>
      <c r="D134" s="605"/>
      <c r="E134" s="605"/>
      <c r="F134" s="605"/>
      <c r="G134" s="605"/>
      <c r="H134" s="605"/>
      <c r="I134" s="148">
        <v>905</v>
      </c>
      <c r="J134" s="149">
        <v>104</v>
      </c>
      <c r="K134" s="150" t="s">
        <v>60</v>
      </c>
      <c r="L134" s="151" t="s">
        <v>60</v>
      </c>
      <c r="M134" s="152">
        <v>78784.68522999999</v>
      </c>
      <c r="N134" s="152">
        <v>78731.51384999997</v>
      </c>
      <c r="O134" s="462">
        <v>0.9993251051286834</v>
      </c>
    </row>
    <row r="135" spans="1:15" ht="30" customHeight="1">
      <c r="A135" s="147"/>
      <c r="B135" s="551"/>
      <c r="C135" s="552"/>
      <c r="D135" s="606" t="s">
        <v>194</v>
      </c>
      <c r="E135" s="606"/>
      <c r="F135" s="606"/>
      <c r="G135" s="606"/>
      <c r="H135" s="606"/>
      <c r="I135" s="153">
        <v>905</v>
      </c>
      <c r="J135" s="154">
        <v>104</v>
      </c>
      <c r="K135" s="155">
        <v>20000</v>
      </c>
      <c r="L135" s="156" t="s">
        <v>60</v>
      </c>
      <c r="M135" s="152">
        <v>78784.68522999999</v>
      </c>
      <c r="N135" s="152">
        <v>78731.51384999997</v>
      </c>
      <c r="O135" s="462">
        <v>0.9993251051286834</v>
      </c>
    </row>
    <row r="136" spans="1:15" ht="20.25" customHeight="1">
      <c r="A136" s="147"/>
      <c r="B136" s="551"/>
      <c r="C136" s="552"/>
      <c r="D136" s="553"/>
      <c r="E136" s="606" t="s">
        <v>195</v>
      </c>
      <c r="F136" s="606"/>
      <c r="G136" s="606"/>
      <c r="H136" s="606"/>
      <c r="I136" s="153">
        <v>905</v>
      </c>
      <c r="J136" s="154">
        <v>104</v>
      </c>
      <c r="K136" s="155">
        <v>20400</v>
      </c>
      <c r="L136" s="156" t="s">
        <v>60</v>
      </c>
      <c r="M136" s="152">
        <v>78784.68522999999</v>
      </c>
      <c r="N136" s="152">
        <v>78731.51384999997</v>
      </c>
      <c r="O136" s="462">
        <v>0.9993251051286834</v>
      </c>
    </row>
    <row r="137" spans="1:15" ht="42.75" customHeight="1">
      <c r="A137" s="147"/>
      <c r="B137" s="551"/>
      <c r="C137" s="552"/>
      <c r="D137" s="553"/>
      <c r="E137" s="553"/>
      <c r="F137" s="606" t="s">
        <v>699</v>
      </c>
      <c r="G137" s="606"/>
      <c r="H137" s="606"/>
      <c r="I137" s="153">
        <v>905</v>
      </c>
      <c r="J137" s="154">
        <v>104</v>
      </c>
      <c r="K137" s="155">
        <v>20408</v>
      </c>
      <c r="L137" s="156" t="s">
        <v>60</v>
      </c>
      <c r="M137" s="152">
        <v>4969</v>
      </c>
      <c r="N137" s="152">
        <v>4968.958</v>
      </c>
      <c r="O137" s="462">
        <v>0.9999915475950895</v>
      </c>
    </row>
    <row r="138" spans="1:15" ht="17.25" customHeight="1">
      <c r="A138" s="147"/>
      <c r="B138" s="551"/>
      <c r="C138" s="552"/>
      <c r="D138" s="553"/>
      <c r="E138" s="553"/>
      <c r="F138" s="553"/>
      <c r="G138" s="607" t="s">
        <v>67</v>
      </c>
      <c r="H138" s="607"/>
      <c r="I138" s="153">
        <v>905</v>
      </c>
      <c r="J138" s="154">
        <v>104</v>
      </c>
      <c r="K138" s="155">
        <v>20408</v>
      </c>
      <c r="L138" s="156" t="s">
        <v>68</v>
      </c>
      <c r="M138" s="152">
        <v>4969</v>
      </c>
      <c r="N138" s="152">
        <v>4968.958</v>
      </c>
      <c r="O138" s="462">
        <v>0.9999915475950895</v>
      </c>
    </row>
    <row r="139" spans="1:15" ht="46.5" customHeight="1">
      <c r="A139" s="147"/>
      <c r="B139" s="551"/>
      <c r="C139" s="552"/>
      <c r="D139" s="553"/>
      <c r="E139" s="553"/>
      <c r="F139" s="606" t="s">
        <v>71</v>
      </c>
      <c r="G139" s="606"/>
      <c r="H139" s="606"/>
      <c r="I139" s="153">
        <v>905</v>
      </c>
      <c r="J139" s="154">
        <v>104</v>
      </c>
      <c r="K139" s="155">
        <v>20412</v>
      </c>
      <c r="L139" s="156" t="s">
        <v>60</v>
      </c>
      <c r="M139" s="152">
        <v>8094.438579999999</v>
      </c>
      <c r="N139" s="152">
        <v>8055.155649999999</v>
      </c>
      <c r="O139" s="462">
        <v>0.995146923457167</v>
      </c>
    </row>
    <row r="140" spans="1:15" ht="28.5" customHeight="1">
      <c r="A140" s="147"/>
      <c r="B140" s="551"/>
      <c r="C140" s="552"/>
      <c r="D140" s="553"/>
      <c r="E140" s="553"/>
      <c r="F140" s="553"/>
      <c r="G140" s="607" t="s">
        <v>67</v>
      </c>
      <c r="H140" s="607"/>
      <c r="I140" s="153">
        <v>905</v>
      </c>
      <c r="J140" s="154">
        <v>104</v>
      </c>
      <c r="K140" s="155">
        <v>20412</v>
      </c>
      <c r="L140" s="156" t="s">
        <v>68</v>
      </c>
      <c r="M140" s="152">
        <v>8094.438579999999</v>
      </c>
      <c r="N140" s="152">
        <v>8055.155649999999</v>
      </c>
      <c r="O140" s="462">
        <v>0.995146923457167</v>
      </c>
    </row>
    <row r="141" spans="1:15" ht="34.5" customHeight="1">
      <c r="A141" s="147"/>
      <c r="B141" s="551"/>
      <c r="C141" s="552"/>
      <c r="D141" s="553"/>
      <c r="E141" s="553"/>
      <c r="F141" s="606" t="s">
        <v>70</v>
      </c>
      <c r="G141" s="606"/>
      <c r="H141" s="606"/>
      <c r="I141" s="153">
        <v>905</v>
      </c>
      <c r="J141" s="154">
        <v>104</v>
      </c>
      <c r="K141" s="155">
        <v>20416</v>
      </c>
      <c r="L141" s="156" t="s">
        <v>60</v>
      </c>
      <c r="M141" s="152">
        <v>52391.67264999999</v>
      </c>
      <c r="N141" s="152">
        <v>52378.81927999999</v>
      </c>
      <c r="O141" s="462">
        <v>0.9997546676914503</v>
      </c>
    </row>
    <row r="142" spans="1:15" ht="17.25" customHeight="1">
      <c r="A142" s="147"/>
      <c r="B142" s="551"/>
      <c r="C142" s="552"/>
      <c r="D142" s="553"/>
      <c r="E142" s="553"/>
      <c r="F142" s="553"/>
      <c r="G142" s="607" t="s">
        <v>67</v>
      </c>
      <c r="H142" s="607"/>
      <c r="I142" s="153">
        <v>905</v>
      </c>
      <c r="J142" s="154">
        <v>104</v>
      </c>
      <c r="K142" s="155">
        <v>20416</v>
      </c>
      <c r="L142" s="156" t="s">
        <v>68</v>
      </c>
      <c r="M142" s="152">
        <v>52391.67264999999</v>
      </c>
      <c r="N142" s="152">
        <v>52378.81927999999</v>
      </c>
      <c r="O142" s="462">
        <v>0.9997546676914503</v>
      </c>
    </row>
    <row r="143" spans="1:15" ht="63" customHeight="1">
      <c r="A143" s="147"/>
      <c r="B143" s="551"/>
      <c r="C143" s="552"/>
      <c r="D143" s="553"/>
      <c r="E143" s="553"/>
      <c r="F143" s="606" t="s">
        <v>72</v>
      </c>
      <c r="G143" s="606"/>
      <c r="H143" s="606"/>
      <c r="I143" s="153">
        <v>905</v>
      </c>
      <c r="J143" s="154">
        <v>104</v>
      </c>
      <c r="K143" s="155">
        <v>20419</v>
      </c>
      <c r="L143" s="156" t="s">
        <v>60</v>
      </c>
      <c r="M143" s="152">
        <v>11199.574000000002</v>
      </c>
      <c r="N143" s="152">
        <v>11199.073990000003</v>
      </c>
      <c r="O143" s="462">
        <v>0.9999553545518786</v>
      </c>
    </row>
    <row r="144" spans="1:15" ht="28.5" customHeight="1">
      <c r="A144" s="147"/>
      <c r="B144" s="551"/>
      <c r="C144" s="552"/>
      <c r="D144" s="553"/>
      <c r="E144" s="553"/>
      <c r="F144" s="553"/>
      <c r="G144" s="607" t="s">
        <v>67</v>
      </c>
      <c r="H144" s="607"/>
      <c r="I144" s="153">
        <v>905</v>
      </c>
      <c r="J144" s="154">
        <v>104</v>
      </c>
      <c r="K144" s="155">
        <v>20419</v>
      </c>
      <c r="L144" s="156" t="s">
        <v>68</v>
      </c>
      <c r="M144" s="152">
        <v>11199.574000000002</v>
      </c>
      <c r="N144" s="152">
        <v>11199.073990000003</v>
      </c>
      <c r="O144" s="462">
        <v>0.9999553545518786</v>
      </c>
    </row>
    <row r="145" spans="1:15" ht="74.25" customHeight="1">
      <c r="A145" s="147"/>
      <c r="B145" s="551"/>
      <c r="C145" s="552"/>
      <c r="D145" s="553"/>
      <c r="E145" s="553"/>
      <c r="F145" s="606" t="s">
        <v>73</v>
      </c>
      <c r="G145" s="606"/>
      <c r="H145" s="606"/>
      <c r="I145" s="153">
        <v>905</v>
      </c>
      <c r="J145" s="154">
        <v>104</v>
      </c>
      <c r="K145" s="155">
        <v>20424</v>
      </c>
      <c r="L145" s="156" t="s">
        <v>60</v>
      </c>
      <c r="M145" s="152">
        <v>2130</v>
      </c>
      <c r="N145" s="152">
        <v>2129.50693</v>
      </c>
      <c r="O145" s="462">
        <v>0.9997685117370892</v>
      </c>
    </row>
    <row r="146" spans="1:15" ht="32.25" customHeight="1">
      <c r="A146" s="147"/>
      <c r="B146" s="551"/>
      <c r="C146" s="552"/>
      <c r="D146" s="553"/>
      <c r="E146" s="553"/>
      <c r="F146" s="553"/>
      <c r="G146" s="607" t="s">
        <v>67</v>
      </c>
      <c r="H146" s="607"/>
      <c r="I146" s="153">
        <v>905</v>
      </c>
      <c r="J146" s="154">
        <v>104</v>
      </c>
      <c r="K146" s="155">
        <v>20424</v>
      </c>
      <c r="L146" s="156" t="s">
        <v>68</v>
      </c>
      <c r="M146" s="152">
        <v>2130</v>
      </c>
      <c r="N146" s="152">
        <v>2129.50693</v>
      </c>
      <c r="O146" s="462">
        <v>0.9997685117370892</v>
      </c>
    </row>
    <row r="147" spans="1:15" ht="21.75" customHeight="1">
      <c r="A147" s="147"/>
      <c r="B147" s="551"/>
      <c r="C147" s="605" t="s">
        <v>561</v>
      </c>
      <c r="D147" s="605"/>
      <c r="E147" s="605"/>
      <c r="F147" s="605"/>
      <c r="G147" s="605"/>
      <c r="H147" s="605"/>
      <c r="I147" s="148">
        <v>905</v>
      </c>
      <c r="J147" s="149">
        <v>114</v>
      </c>
      <c r="K147" s="150" t="s">
        <v>60</v>
      </c>
      <c r="L147" s="151" t="s">
        <v>60</v>
      </c>
      <c r="M147" s="152">
        <v>106706.06422999997</v>
      </c>
      <c r="N147" s="152">
        <v>106705.58322999997</v>
      </c>
      <c r="O147" s="462">
        <v>0.9999954922899325</v>
      </c>
    </row>
    <row r="148" spans="1:15" ht="28.5" customHeight="1">
      <c r="A148" s="147"/>
      <c r="B148" s="551"/>
      <c r="C148" s="552"/>
      <c r="D148" s="606" t="s">
        <v>687</v>
      </c>
      <c r="E148" s="606"/>
      <c r="F148" s="606"/>
      <c r="G148" s="606"/>
      <c r="H148" s="606"/>
      <c r="I148" s="153">
        <v>905</v>
      </c>
      <c r="J148" s="154">
        <v>114</v>
      </c>
      <c r="K148" s="155">
        <v>930000</v>
      </c>
      <c r="L148" s="156" t="s">
        <v>60</v>
      </c>
      <c r="M148" s="152">
        <v>106706.06422999997</v>
      </c>
      <c r="N148" s="152">
        <v>106705.58322999997</v>
      </c>
      <c r="O148" s="462">
        <v>0.9999954922899325</v>
      </c>
    </row>
    <row r="149" spans="1:15" ht="28.5" customHeight="1">
      <c r="A149" s="147"/>
      <c r="B149" s="551"/>
      <c r="C149" s="552"/>
      <c r="D149" s="553"/>
      <c r="E149" s="606" t="s">
        <v>639</v>
      </c>
      <c r="F149" s="606"/>
      <c r="G149" s="606"/>
      <c r="H149" s="606"/>
      <c r="I149" s="153">
        <v>905</v>
      </c>
      <c r="J149" s="154">
        <v>114</v>
      </c>
      <c r="K149" s="155">
        <v>939900</v>
      </c>
      <c r="L149" s="156" t="s">
        <v>60</v>
      </c>
      <c r="M149" s="152">
        <v>106706.06422999997</v>
      </c>
      <c r="N149" s="152">
        <v>106705.58322999997</v>
      </c>
      <c r="O149" s="462">
        <v>0.9999954922899325</v>
      </c>
    </row>
    <row r="150" spans="1:15" ht="28.5" customHeight="1">
      <c r="A150" s="147"/>
      <c r="B150" s="551"/>
      <c r="C150" s="552"/>
      <c r="D150" s="553"/>
      <c r="E150" s="553"/>
      <c r="F150" s="606" t="s">
        <v>700</v>
      </c>
      <c r="G150" s="606"/>
      <c r="H150" s="606"/>
      <c r="I150" s="153">
        <v>905</v>
      </c>
      <c r="J150" s="154">
        <v>114</v>
      </c>
      <c r="K150" s="155">
        <v>939908</v>
      </c>
      <c r="L150" s="156" t="s">
        <v>60</v>
      </c>
      <c r="M150" s="152">
        <v>96519.03033999997</v>
      </c>
      <c r="N150" s="152">
        <v>96518.54933999997</v>
      </c>
      <c r="O150" s="462">
        <v>0.9999950165268102</v>
      </c>
    </row>
    <row r="151" spans="1:15" ht="28.5" customHeight="1">
      <c r="A151" s="147"/>
      <c r="B151" s="551"/>
      <c r="C151" s="552"/>
      <c r="D151" s="553"/>
      <c r="E151" s="553"/>
      <c r="F151" s="553"/>
      <c r="G151" s="607" t="s">
        <v>74</v>
      </c>
      <c r="H151" s="607"/>
      <c r="I151" s="153">
        <v>905</v>
      </c>
      <c r="J151" s="154">
        <v>114</v>
      </c>
      <c r="K151" s="155">
        <v>939908</v>
      </c>
      <c r="L151" s="156" t="s">
        <v>75</v>
      </c>
      <c r="M151" s="152">
        <v>96519.03033999997</v>
      </c>
      <c r="N151" s="152">
        <v>96518.54933999997</v>
      </c>
      <c r="O151" s="462">
        <v>0.9999950165268102</v>
      </c>
    </row>
    <row r="152" spans="1:15" ht="28.5" customHeight="1">
      <c r="A152" s="147"/>
      <c r="B152" s="551"/>
      <c r="C152" s="552"/>
      <c r="D152" s="553"/>
      <c r="E152" s="553"/>
      <c r="F152" s="606" t="s">
        <v>701</v>
      </c>
      <c r="G152" s="606"/>
      <c r="H152" s="606"/>
      <c r="I152" s="153">
        <v>905</v>
      </c>
      <c r="J152" s="154">
        <v>114</v>
      </c>
      <c r="K152" s="155">
        <v>939913</v>
      </c>
      <c r="L152" s="156" t="s">
        <v>60</v>
      </c>
      <c r="M152" s="152">
        <v>10066.16224</v>
      </c>
      <c r="N152" s="152">
        <v>10066.16224</v>
      </c>
      <c r="O152" s="462">
        <v>1</v>
      </c>
    </row>
    <row r="153" spans="1:15" ht="24" customHeight="1">
      <c r="A153" s="147"/>
      <c r="B153" s="551"/>
      <c r="C153" s="552"/>
      <c r="D153" s="553"/>
      <c r="E153" s="553"/>
      <c r="F153" s="553"/>
      <c r="G153" s="607" t="s">
        <v>74</v>
      </c>
      <c r="H153" s="607"/>
      <c r="I153" s="153">
        <v>905</v>
      </c>
      <c r="J153" s="154">
        <v>114</v>
      </c>
      <c r="K153" s="155">
        <v>939913</v>
      </c>
      <c r="L153" s="156" t="s">
        <v>75</v>
      </c>
      <c r="M153" s="152">
        <v>10066.16224</v>
      </c>
      <c r="N153" s="152">
        <v>10066.16224</v>
      </c>
      <c r="O153" s="462">
        <v>1</v>
      </c>
    </row>
    <row r="154" spans="1:15" ht="16.5" customHeight="1">
      <c r="A154" s="147"/>
      <c r="B154" s="551"/>
      <c r="C154" s="552"/>
      <c r="D154" s="553"/>
      <c r="E154" s="553"/>
      <c r="F154" s="606" t="s">
        <v>702</v>
      </c>
      <c r="G154" s="606"/>
      <c r="H154" s="606"/>
      <c r="I154" s="153">
        <v>905</v>
      </c>
      <c r="J154" s="154">
        <v>114</v>
      </c>
      <c r="K154" s="155">
        <v>939914</v>
      </c>
      <c r="L154" s="156" t="s">
        <v>60</v>
      </c>
      <c r="M154" s="152">
        <v>120.87164999999999</v>
      </c>
      <c r="N154" s="152">
        <v>120.87164999999999</v>
      </c>
      <c r="O154" s="462">
        <v>1</v>
      </c>
    </row>
    <row r="155" spans="1:15" ht="18.75" customHeight="1">
      <c r="A155" s="147"/>
      <c r="B155" s="551"/>
      <c r="C155" s="552"/>
      <c r="D155" s="553"/>
      <c r="E155" s="553"/>
      <c r="F155" s="553"/>
      <c r="G155" s="607" t="s">
        <v>74</v>
      </c>
      <c r="H155" s="607"/>
      <c r="I155" s="153">
        <v>905</v>
      </c>
      <c r="J155" s="154">
        <v>114</v>
      </c>
      <c r="K155" s="155">
        <v>939914</v>
      </c>
      <c r="L155" s="156" t="s">
        <v>75</v>
      </c>
      <c r="M155" s="152">
        <v>120.87164999999999</v>
      </c>
      <c r="N155" s="152">
        <v>120.87164999999999</v>
      </c>
      <c r="O155" s="462">
        <v>1</v>
      </c>
    </row>
    <row r="156" spans="1:15" ht="33.75" customHeight="1">
      <c r="A156" s="147"/>
      <c r="B156" s="551"/>
      <c r="C156" s="605" t="s">
        <v>572</v>
      </c>
      <c r="D156" s="605"/>
      <c r="E156" s="605"/>
      <c r="F156" s="605"/>
      <c r="G156" s="605"/>
      <c r="H156" s="605"/>
      <c r="I156" s="148">
        <v>905</v>
      </c>
      <c r="J156" s="149">
        <v>314</v>
      </c>
      <c r="K156" s="150" t="s">
        <v>60</v>
      </c>
      <c r="L156" s="151" t="s">
        <v>60</v>
      </c>
      <c r="M156" s="152">
        <v>8.17624</v>
      </c>
      <c r="N156" s="152">
        <v>8.17624</v>
      </c>
      <c r="O156" s="462">
        <v>1</v>
      </c>
    </row>
    <row r="157" spans="1:15" ht="15" customHeight="1">
      <c r="A157" s="147"/>
      <c r="B157" s="551"/>
      <c r="C157" s="552"/>
      <c r="D157" s="606" t="s">
        <v>186</v>
      </c>
      <c r="E157" s="606"/>
      <c r="F157" s="606"/>
      <c r="G157" s="606"/>
      <c r="H157" s="606"/>
      <c r="I157" s="153">
        <v>905</v>
      </c>
      <c r="J157" s="154">
        <v>314</v>
      </c>
      <c r="K157" s="155">
        <v>7950000</v>
      </c>
      <c r="L157" s="156" t="s">
        <v>60</v>
      </c>
      <c r="M157" s="152">
        <v>8.17624</v>
      </c>
      <c r="N157" s="152">
        <v>8.17624</v>
      </c>
      <c r="O157" s="462">
        <v>1</v>
      </c>
    </row>
    <row r="158" spans="1:15" ht="90.75" customHeight="1">
      <c r="A158" s="147"/>
      <c r="B158" s="551"/>
      <c r="C158" s="552"/>
      <c r="D158" s="553"/>
      <c r="E158" s="553"/>
      <c r="F158" s="606" t="s">
        <v>703</v>
      </c>
      <c r="G158" s="606"/>
      <c r="H158" s="606"/>
      <c r="I158" s="153">
        <v>905</v>
      </c>
      <c r="J158" s="154">
        <v>314</v>
      </c>
      <c r="K158" s="155">
        <v>7950013</v>
      </c>
      <c r="L158" s="156" t="s">
        <v>60</v>
      </c>
      <c r="M158" s="152">
        <v>8.17624</v>
      </c>
      <c r="N158" s="152">
        <v>8.17624</v>
      </c>
      <c r="O158" s="462">
        <v>1</v>
      </c>
    </row>
    <row r="159" spans="1:15" ht="32.25" customHeight="1">
      <c r="A159" s="147"/>
      <c r="B159" s="551"/>
      <c r="C159" s="552"/>
      <c r="D159" s="553"/>
      <c r="E159" s="553"/>
      <c r="F159" s="553"/>
      <c r="G159" s="607" t="s">
        <v>67</v>
      </c>
      <c r="H159" s="607"/>
      <c r="I159" s="153">
        <v>905</v>
      </c>
      <c r="J159" s="154">
        <v>314</v>
      </c>
      <c r="K159" s="155">
        <v>7950013</v>
      </c>
      <c r="L159" s="156" t="s">
        <v>68</v>
      </c>
      <c r="M159" s="152">
        <v>8.17624</v>
      </c>
      <c r="N159" s="152">
        <v>8.17624</v>
      </c>
      <c r="O159" s="462">
        <v>1</v>
      </c>
    </row>
    <row r="160" spans="1:15" ht="15.75" customHeight="1">
      <c r="A160" s="147"/>
      <c r="B160" s="551"/>
      <c r="C160" s="605" t="s">
        <v>582</v>
      </c>
      <c r="D160" s="605"/>
      <c r="E160" s="605"/>
      <c r="F160" s="605"/>
      <c r="G160" s="605"/>
      <c r="H160" s="605"/>
      <c r="I160" s="148">
        <v>905</v>
      </c>
      <c r="J160" s="149">
        <v>701</v>
      </c>
      <c r="K160" s="150" t="s">
        <v>60</v>
      </c>
      <c r="L160" s="151" t="s">
        <v>60</v>
      </c>
      <c r="M160" s="152">
        <v>1121279.2622699998</v>
      </c>
      <c r="N160" s="152">
        <v>1112393.4386300002</v>
      </c>
      <c r="O160" s="462">
        <v>0.992075280495235</v>
      </c>
    </row>
    <row r="161" spans="1:15" ht="19.5" customHeight="1">
      <c r="A161" s="147"/>
      <c r="B161" s="551"/>
      <c r="C161" s="552"/>
      <c r="D161" s="606" t="s">
        <v>704</v>
      </c>
      <c r="E161" s="606"/>
      <c r="F161" s="606"/>
      <c r="G161" s="606"/>
      <c r="H161" s="606"/>
      <c r="I161" s="153">
        <v>905</v>
      </c>
      <c r="J161" s="154">
        <v>701</v>
      </c>
      <c r="K161" s="155">
        <v>4200000</v>
      </c>
      <c r="L161" s="156" t="s">
        <v>60</v>
      </c>
      <c r="M161" s="152">
        <v>1116611.2622699998</v>
      </c>
      <c r="N161" s="152">
        <v>1107926.72275</v>
      </c>
      <c r="O161" s="462">
        <v>0.9922224145381224</v>
      </c>
    </row>
    <row r="162" spans="1:15" ht="28.5" customHeight="1">
      <c r="A162" s="147"/>
      <c r="B162" s="551"/>
      <c r="C162" s="552"/>
      <c r="D162" s="553"/>
      <c r="E162" s="606" t="s">
        <v>639</v>
      </c>
      <c r="F162" s="606"/>
      <c r="G162" s="606"/>
      <c r="H162" s="606"/>
      <c r="I162" s="153">
        <v>905</v>
      </c>
      <c r="J162" s="154">
        <v>701</v>
      </c>
      <c r="K162" s="155">
        <v>4209900</v>
      </c>
      <c r="L162" s="156" t="s">
        <v>60</v>
      </c>
      <c r="M162" s="152">
        <v>1116611.2622699998</v>
      </c>
      <c r="N162" s="152">
        <v>1107926.72275</v>
      </c>
      <c r="O162" s="462">
        <v>0.9922224145381224</v>
      </c>
    </row>
    <row r="163" spans="1:15" ht="28.5" customHeight="1">
      <c r="A163" s="147"/>
      <c r="B163" s="551"/>
      <c r="C163" s="552"/>
      <c r="D163" s="553"/>
      <c r="E163" s="553"/>
      <c r="F163" s="553"/>
      <c r="G163" s="607" t="s">
        <v>74</v>
      </c>
      <c r="H163" s="607"/>
      <c r="I163" s="153">
        <v>905</v>
      </c>
      <c r="J163" s="154">
        <v>701</v>
      </c>
      <c r="K163" s="155">
        <v>4209900</v>
      </c>
      <c r="L163" s="156" t="s">
        <v>75</v>
      </c>
      <c r="M163" s="152">
        <v>1110666.8581999997</v>
      </c>
      <c r="N163" s="152">
        <v>1101990.5116899998</v>
      </c>
      <c r="O163" s="462">
        <v>0.9921881647535057</v>
      </c>
    </row>
    <row r="164" spans="1:15" ht="27.75" customHeight="1">
      <c r="A164" s="147"/>
      <c r="B164" s="551"/>
      <c r="C164" s="552"/>
      <c r="D164" s="553"/>
      <c r="E164" s="553"/>
      <c r="F164" s="606" t="s">
        <v>705</v>
      </c>
      <c r="G164" s="606"/>
      <c r="H164" s="606"/>
      <c r="I164" s="153">
        <v>905</v>
      </c>
      <c r="J164" s="154">
        <v>701</v>
      </c>
      <c r="K164" s="155">
        <v>4209901</v>
      </c>
      <c r="L164" s="156" t="s">
        <v>60</v>
      </c>
      <c r="M164" s="152">
        <v>1497.27775</v>
      </c>
      <c r="N164" s="152">
        <v>1497.27774</v>
      </c>
      <c r="O164" s="462">
        <v>0.9999999933212125</v>
      </c>
    </row>
    <row r="165" spans="1:15" ht="20.25" customHeight="1">
      <c r="A165" s="147"/>
      <c r="B165" s="551"/>
      <c r="C165" s="552"/>
      <c r="D165" s="553"/>
      <c r="E165" s="553"/>
      <c r="F165" s="553"/>
      <c r="G165" s="607" t="s">
        <v>74</v>
      </c>
      <c r="H165" s="607"/>
      <c r="I165" s="153">
        <v>905</v>
      </c>
      <c r="J165" s="154">
        <v>701</v>
      </c>
      <c r="K165" s="155">
        <v>4209901</v>
      </c>
      <c r="L165" s="156" t="s">
        <v>75</v>
      </c>
      <c r="M165" s="152">
        <v>1497.27775</v>
      </c>
      <c r="N165" s="152">
        <v>1497.27774</v>
      </c>
      <c r="O165" s="462">
        <v>0.9999999933212125</v>
      </c>
    </row>
    <row r="166" spans="1:15" ht="96.75" customHeight="1">
      <c r="A166" s="147"/>
      <c r="B166" s="551"/>
      <c r="C166" s="552"/>
      <c r="D166" s="553"/>
      <c r="E166" s="553"/>
      <c r="F166" s="606" t="s">
        <v>27</v>
      </c>
      <c r="G166" s="606"/>
      <c r="H166" s="606"/>
      <c r="I166" s="153">
        <v>905</v>
      </c>
      <c r="J166" s="154">
        <v>701</v>
      </c>
      <c r="K166" s="155">
        <v>4209902</v>
      </c>
      <c r="L166" s="156" t="s">
        <v>60</v>
      </c>
      <c r="M166" s="152">
        <v>1209.3263200000001</v>
      </c>
      <c r="N166" s="152">
        <v>1209.3263200000001</v>
      </c>
      <c r="O166" s="462">
        <v>1</v>
      </c>
    </row>
    <row r="167" spans="1:15" ht="15.75" customHeight="1">
      <c r="A167" s="147"/>
      <c r="B167" s="551"/>
      <c r="C167" s="552"/>
      <c r="D167" s="553"/>
      <c r="E167" s="553"/>
      <c r="F167" s="553"/>
      <c r="G167" s="607" t="s">
        <v>74</v>
      </c>
      <c r="H167" s="607"/>
      <c r="I167" s="153">
        <v>905</v>
      </c>
      <c r="J167" s="154">
        <v>701</v>
      </c>
      <c r="K167" s="155">
        <v>4209902</v>
      </c>
      <c r="L167" s="156" t="s">
        <v>75</v>
      </c>
      <c r="M167" s="152">
        <v>1209.3263200000001</v>
      </c>
      <c r="N167" s="152">
        <v>1209.3263200000001</v>
      </c>
      <c r="O167" s="462">
        <v>1</v>
      </c>
    </row>
    <row r="168" spans="1:15" ht="42.75" customHeight="1">
      <c r="A168" s="147"/>
      <c r="B168" s="551"/>
      <c r="C168" s="552"/>
      <c r="D168" s="553"/>
      <c r="E168" s="553"/>
      <c r="F168" s="606" t="s">
        <v>76</v>
      </c>
      <c r="G168" s="606"/>
      <c r="H168" s="606"/>
      <c r="I168" s="153">
        <v>905</v>
      </c>
      <c r="J168" s="154">
        <v>701</v>
      </c>
      <c r="K168" s="155">
        <v>4209907</v>
      </c>
      <c r="L168" s="156" t="s">
        <v>60</v>
      </c>
      <c r="M168" s="152">
        <v>512.5</v>
      </c>
      <c r="N168" s="152">
        <v>512.5</v>
      </c>
      <c r="O168" s="462">
        <v>1</v>
      </c>
    </row>
    <row r="169" spans="1:15" ht="28.5" customHeight="1">
      <c r="A169" s="147"/>
      <c r="B169" s="551"/>
      <c r="C169" s="552"/>
      <c r="D169" s="553"/>
      <c r="E169" s="553"/>
      <c r="F169" s="553"/>
      <c r="G169" s="607" t="s">
        <v>74</v>
      </c>
      <c r="H169" s="607"/>
      <c r="I169" s="153">
        <v>905</v>
      </c>
      <c r="J169" s="154">
        <v>701</v>
      </c>
      <c r="K169" s="155">
        <v>4209907</v>
      </c>
      <c r="L169" s="156" t="s">
        <v>75</v>
      </c>
      <c r="M169" s="152">
        <v>512.5</v>
      </c>
      <c r="N169" s="152">
        <v>512.5</v>
      </c>
      <c r="O169" s="462">
        <v>1</v>
      </c>
    </row>
    <row r="170" spans="1:15" ht="28.5" customHeight="1">
      <c r="A170" s="147"/>
      <c r="B170" s="551"/>
      <c r="C170" s="552"/>
      <c r="D170" s="553"/>
      <c r="E170" s="553"/>
      <c r="F170" s="606" t="s">
        <v>77</v>
      </c>
      <c r="G170" s="606"/>
      <c r="H170" s="606"/>
      <c r="I170" s="153">
        <v>905</v>
      </c>
      <c r="J170" s="154">
        <v>701</v>
      </c>
      <c r="K170" s="155">
        <v>4209908</v>
      </c>
      <c r="L170" s="156" t="s">
        <v>60</v>
      </c>
      <c r="M170" s="152">
        <v>87.5</v>
      </c>
      <c r="N170" s="152">
        <v>87.49</v>
      </c>
      <c r="O170" s="462">
        <v>0.9998857142857143</v>
      </c>
    </row>
    <row r="171" spans="1:15" ht="28.5" customHeight="1">
      <c r="A171" s="147"/>
      <c r="B171" s="551"/>
      <c r="C171" s="552"/>
      <c r="D171" s="553"/>
      <c r="E171" s="553"/>
      <c r="F171" s="553"/>
      <c r="G171" s="607" t="s">
        <v>74</v>
      </c>
      <c r="H171" s="607"/>
      <c r="I171" s="153">
        <v>905</v>
      </c>
      <c r="J171" s="154">
        <v>701</v>
      </c>
      <c r="K171" s="155">
        <v>4209908</v>
      </c>
      <c r="L171" s="156" t="s">
        <v>75</v>
      </c>
      <c r="M171" s="152">
        <v>87.5</v>
      </c>
      <c r="N171" s="152">
        <v>87.49</v>
      </c>
      <c r="O171" s="462">
        <v>0.9998857142857143</v>
      </c>
    </row>
    <row r="172" spans="1:15" ht="28.5" customHeight="1">
      <c r="A172" s="147"/>
      <c r="B172" s="551"/>
      <c r="C172" s="552"/>
      <c r="D172" s="553"/>
      <c r="E172" s="553"/>
      <c r="F172" s="606" t="s">
        <v>78</v>
      </c>
      <c r="G172" s="606"/>
      <c r="H172" s="606"/>
      <c r="I172" s="153">
        <v>905</v>
      </c>
      <c r="J172" s="154">
        <v>701</v>
      </c>
      <c r="K172" s="155">
        <v>4209909</v>
      </c>
      <c r="L172" s="156" t="s">
        <v>60</v>
      </c>
      <c r="M172" s="152">
        <v>148</v>
      </c>
      <c r="N172" s="152">
        <v>148</v>
      </c>
      <c r="O172" s="462">
        <v>1</v>
      </c>
    </row>
    <row r="173" spans="1:15" ht="28.5" customHeight="1">
      <c r="A173" s="147"/>
      <c r="B173" s="551"/>
      <c r="C173" s="552"/>
      <c r="D173" s="553"/>
      <c r="E173" s="553"/>
      <c r="F173" s="553"/>
      <c r="G173" s="607" t="s">
        <v>74</v>
      </c>
      <c r="H173" s="607"/>
      <c r="I173" s="153">
        <v>905</v>
      </c>
      <c r="J173" s="154">
        <v>701</v>
      </c>
      <c r="K173" s="155">
        <v>4209909</v>
      </c>
      <c r="L173" s="156" t="s">
        <v>75</v>
      </c>
      <c r="M173" s="152">
        <v>148</v>
      </c>
      <c r="N173" s="152">
        <v>148</v>
      </c>
      <c r="O173" s="462">
        <v>1</v>
      </c>
    </row>
    <row r="174" spans="1:15" ht="28.5" customHeight="1">
      <c r="A174" s="147"/>
      <c r="B174" s="551"/>
      <c r="C174" s="552"/>
      <c r="D174" s="553"/>
      <c r="E174" s="553"/>
      <c r="F174" s="606" t="s">
        <v>79</v>
      </c>
      <c r="G174" s="606"/>
      <c r="H174" s="606"/>
      <c r="I174" s="153">
        <v>905</v>
      </c>
      <c r="J174" s="154">
        <v>701</v>
      </c>
      <c r="K174" s="155">
        <v>4209910</v>
      </c>
      <c r="L174" s="156" t="s">
        <v>60</v>
      </c>
      <c r="M174" s="152">
        <v>45</v>
      </c>
      <c r="N174" s="152">
        <v>45</v>
      </c>
      <c r="O174" s="462">
        <v>1</v>
      </c>
    </row>
    <row r="175" spans="1:15" ht="28.5" customHeight="1">
      <c r="A175" s="147"/>
      <c r="B175" s="551"/>
      <c r="C175" s="552"/>
      <c r="D175" s="553"/>
      <c r="E175" s="553"/>
      <c r="F175" s="553"/>
      <c r="G175" s="607" t="s">
        <v>74</v>
      </c>
      <c r="H175" s="607"/>
      <c r="I175" s="153">
        <v>905</v>
      </c>
      <c r="J175" s="154">
        <v>701</v>
      </c>
      <c r="K175" s="155">
        <v>4209910</v>
      </c>
      <c r="L175" s="156" t="s">
        <v>75</v>
      </c>
      <c r="M175" s="152">
        <v>45</v>
      </c>
      <c r="N175" s="152">
        <v>45</v>
      </c>
      <c r="O175" s="462">
        <v>1</v>
      </c>
    </row>
    <row r="176" spans="1:15" ht="28.5" customHeight="1">
      <c r="A176" s="147"/>
      <c r="B176" s="551"/>
      <c r="C176" s="552"/>
      <c r="D176" s="553"/>
      <c r="E176" s="553"/>
      <c r="F176" s="606" t="s">
        <v>80</v>
      </c>
      <c r="G176" s="606"/>
      <c r="H176" s="606"/>
      <c r="I176" s="153">
        <v>905</v>
      </c>
      <c r="J176" s="154">
        <v>701</v>
      </c>
      <c r="K176" s="155">
        <v>4209911</v>
      </c>
      <c r="L176" s="156" t="s">
        <v>60</v>
      </c>
      <c r="M176" s="152">
        <v>147</v>
      </c>
      <c r="N176" s="152">
        <v>147</v>
      </c>
      <c r="O176" s="462">
        <v>1</v>
      </c>
    </row>
    <row r="177" spans="1:15" ht="28.5" customHeight="1">
      <c r="A177" s="147"/>
      <c r="B177" s="551"/>
      <c r="C177" s="552"/>
      <c r="D177" s="553"/>
      <c r="E177" s="553"/>
      <c r="F177" s="553"/>
      <c r="G177" s="607" t="s">
        <v>74</v>
      </c>
      <c r="H177" s="607"/>
      <c r="I177" s="153">
        <v>905</v>
      </c>
      <c r="J177" s="154">
        <v>701</v>
      </c>
      <c r="K177" s="155">
        <v>4209911</v>
      </c>
      <c r="L177" s="156" t="s">
        <v>75</v>
      </c>
      <c r="M177" s="152">
        <v>147</v>
      </c>
      <c r="N177" s="152">
        <v>147</v>
      </c>
      <c r="O177" s="462">
        <v>1</v>
      </c>
    </row>
    <row r="178" spans="1:15" ht="42.75" customHeight="1">
      <c r="A178" s="147"/>
      <c r="B178" s="551"/>
      <c r="C178" s="552"/>
      <c r="D178" s="553"/>
      <c r="E178" s="553"/>
      <c r="F178" s="606" t="s">
        <v>81</v>
      </c>
      <c r="G178" s="606"/>
      <c r="H178" s="606"/>
      <c r="I178" s="153">
        <v>905</v>
      </c>
      <c r="J178" s="154">
        <v>701</v>
      </c>
      <c r="K178" s="155">
        <v>4209912</v>
      </c>
      <c r="L178" s="156" t="s">
        <v>60</v>
      </c>
      <c r="M178" s="152">
        <v>50</v>
      </c>
      <c r="N178" s="152">
        <v>50</v>
      </c>
      <c r="O178" s="462">
        <v>1</v>
      </c>
    </row>
    <row r="179" spans="1:15" ht="28.5" customHeight="1">
      <c r="A179" s="147"/>
      <c r="B179" s="551"/>
      <c r="C179" s="552"/>
      <c r="D179" s="553"/>
      <c r="E179" s="553"/>
      <c r="F179" s="553"/>
      <c r="G179" s="607" t="s">
        <v>74</v>
      </c>
      <c r="H179" s="607"/>
      <c r="I179" s="153">
        <v>905</v>
      </c>
      <c r="J179" s="154">
        <v>701</v>
      </c>
      <c r="K179" s="155">
        <v>4209912</v>
      </c>
      <c r="L179" s="156" t="s">
        <v>75</v>
      </c>
      <c r="M179" s="152">
        <v>50</v>
      </c>
      <c r="N179" s="152">
        <v>50</v>
      </c>
      <c r="O179" s="462">
        <v>1</v>
      </c>
    </row>
    <row r="180" spans="1:15" ht="28.5" customHeight="1">
      <c r="A180" s="147"/>
      <c r="B180" s="551"/>
      <c r="C180" s="552"/>
      <c r="D180" s="553"/>
      <c r="E180" s="553"/>
      <c r="F180" s="606" t="s">
        <v>82</v>
      </c>
      <c r="G180" s="606"/>
      <c r="H180" s="606"/>
      <c r="I180" s="153">
        <v>905</v>
      </c>
      <c r="J180" s="154">
        <v>701</v>
      </c>
      <c r="K180" s="155">
        <v>4209913</v>
      </c>
      <c r="L180" s="156" t="s">
        <v>60</v>
      </c>
      <c r="M180" s="152">
        <v>20</v>
      </c>
      <c r="N180" s="152">
        <v>20</v>
      </c>
      <c r="O180" s="462">
        <v>1</v>
      </c>
    </row>
    <row r="181" spans="1:15" ht="28.5" customHeight="1">
      <c r="A181" s="147"/>
      <c r="B181" s="551"/>
      <c r="C181" s="552"/>
      <c r="D181" s="553"/>
      <c r="E181" s="553"/>
      <c r="F181" s="553"/>
      <c r="G181" s="607" t="s">
        <v>74</v>
      </c>
      <c r="H181" s="607"/>
      <c r="I181" s="153">
        <v>905</v>
      </c>
      <c r="J181" s="154">
        <v>701</v>
      </c>
      <c r="K181" s="155">
        <v>4209913</v>
      </c>
      <c r="L181" s="156" t="s">
        <v>75</v>
      </c>
      <c r="M181" s="152">
        <v>20</v>
      </c>
      <c r="N181" s="152">
        <v>20</v>
      </c>
      <c r="O181" s="462">
        <v>1</v>
      </c>
    </row>
    <row r="182" spans="1:15" ht="28.5" customHeight="1">
      <c r="A182" s="147"/>
      <c r="B182" s="551"/>
      <c r="C182" s="552"/>
      <c r="D182" s="553"/>
      <c r="E182" s="553"/>
      <c r="F182" s="606" t="s">
        <v>83</v>
      </c>
      <c r="G182" s="606"/>
      <c r="H182" s="606"/>
      <c r="I182" s="153">
        <v>905</v>
      </c>
      <c r="J182" s="154">
        <v>701</v>
      </c>
      <c r="K182" s="155">
        <v>4209914</v>
      </c>
      <c r="L182" s="156" t="s">
        <v>60</v>
      </c>
      <c r="M182" s="152">
        <v>31</v>
      </c>
      <c r="N182" s="152">
        <v>31</v>
      </c>
      <c r="O182" s="462">
        <v>1</v>
      </c>
    </row>
    <row r="183" spans="1:15" ht="28.5" customHeight="1">
      <c r="A183" s="147"/>
      <c r="B183" s="551"/>
      <c r="C183" s="552"/>
      <c r="D183" s="553"/>
      <c r="E183" s="553"/>
      <c r="F183" s="553"/>
      <c r="G183" s="607" t="s">
        <v>74</v>
      </c>
      <c r="H183" s="607"/>
      <c r="I183" s="153">
        <v>905</v>
      </c>
      <c r="J183" s="154">
        <v>701</v>
      </c>
      <c r="K183" s="155">
        <v>4209914</v>
      </c>
      <c r="L183" s="156" t="s">
        <v>75</v>
      </c>
      <c r="M183" s="152">
        <v>31</v>
      </c>
      <c r="N183" s="152">
        <v>31</v>
      </c>
      <c r="O183" s="462">
        <v>1</v>
      </c>
    </row>
    <row r="184" spans="1:15" ht="28.5" customHeight="1">
      <c r="A184" s="147"/>
      <c r="B184" s="551"/>
      <c r="C184" s="552"/>
      <c r="D184" s="553"/>
      <c r="E184" s="553"/>
      <c r="F184" s="606" t="s">
        <v>84</v>
      </c>
      <c r="G184" s="606"/>
      <c r="H184" s="606"/>
      <c r="I184" s="153">
        <v>905</v>
      </c>
      <c r="J184" s="154">
        <v>701</v>
      </c>
      <c r="K184" s="155">
        <v>4209915</v>
      </c>
      <c r="L184" s="156" t="s">
        <v>60</v>
      </c>
      <c r="M184" s="152">
        <v>40</v>
      </c>
      <c r="N184" s="152">
        <v>40</v>
      </c>
      <c r="O184" s="462">
        <v>1</v>
      </c>
    </row>
    <row r="185" spans="1:15" ht="28.5" customHeight="1">
      <c r="A185" s="147"/>
      <c r="B185" s="551"/>
      <c r="C185" s="552"/>
      <c r="D185" s="553"/>
      <c r="E185" s="553"/>
      <c r="F185" s="553"/>
      <c r="G185" s="607" t="s">
        <v>74</v>
      </c>
      <c r="H185" s="607"/>
      <c r="I185" s="153">
        <v>905</v>
      </c>
      <c r="J185" s="154">
        <v>701</v>
      </c>
      <c r="K185" s="155">
        <v>4209915</v>
      </c>
      <c r="L185" s="156" t="s">
        <v>75</v>
      </c>
      <c r="M185" s="152">
        <v>40</v>
      </c>
      <c r="N185" s="152">
        <v>40</v>
      </c>
      <c r="O185" s="462">
        <v>1</v>
      </c>
    </row>
    <row r="186" spans="1:15" ht="28.5" customHeight="1">
      <c r="A186" s="147"/>
      <c r="B186" s="551"/>
      <c r="C186" s="552"/>
      <c r="D186" s="553"/>
      <c r="E186" s="553"/>
      <c r="F186" s="606" t="s">
        <v>85</v>
      </c>
      <c r="G186" s="606"/>
      <c r="H186" s="606"/>
      <c r="I186" s="153">
        <v>905</v>
      </c>
      <c r="J186" s="154">
        <v>701</v>
      </c>
      <c r="K186" s="155">
        <v>4209916</v>
      </c>
      <c r="L186" s="156" t="s">
        <v>60</v>
      </c>
      <c r="M186" s="152">
        <v>21.7</v>
      </c>
      <c r="N186" s="152">
        <v>20.999</v>
      </c>
      <c r="O186" s="462">
        <v>0.9676958525345621</v>
      </c>
    </row>
    <row r="187" spans="1:15" ht="28.5" customHeight="1">
      <c r="A187" s="147"/>
      <c r="B187" s="551"/>
      <c r="C187" s="552"/>
      <c r="D187" s="553"/>
      <c r="E187" s="553"/>
      <c r="F187" s="553"/>
      <c r="G187" s="607" t="s">
        <v>74</v>
      </c>
      <c r="H187" s="607"/>
      <c r="I187" s="153">
        <v>905</v>
      </c>
      <c r="J187" s="154">
        <v>701</v>
      </c>
      <c r="K187" s="155">
        <v>4209916</v>
      </c>
      <c r="L187" s="156" t="s">
        <v>75</v>
      </c>
      <c r="M187" s="152">
        <v>21.7</v>
      </c>
      <c r="N187" s="152">
        <v>20.999</v>
      </c>
      <c r="O187" s="462">
        <v>0.9676958525345621</v>
      </c>
    </row>
    <row r="188" spans="1:15" ht="28.5" customHeight="1">
      <c r="A188" s="147"/>
      <c r="B188" s="551"/>
      <c r="C188" s="552"/>
      <c r="D188" s="553"/>
      <c r="E188" s="553"/>
      <c r="F188" s="606" t="s">
        <v>86</v>
      </c>
      <c r="G188" s="606"/>
      <c r="H188" s="606"/>
      <c r="I188" s="153">
        <v>905</v>
      </c>
      <c r="J188" s="154">
        <v>701</v>
      </c>
      <c r="K188" s="155">
        <v>4209917</v>
      </c>
      <c r="L188" s="156" t="s">
        <v>60</v>
      </c>
      <c r="M188" s="152">
        <v>21.9</v>
      </c>
      <c r="N188" s="152">
        <v>21.9</v>
      </c>
      <c r="O188" s="462">
        <v>1</v>
      </c>
    </row>
    <row r="189" spans="1:15" ht="28.5" customHeight="1">
      <c r="A189" s="147"/>
      <c r="B189" s="551"/>
      <c r="C189" s="552"/>
      <c r="D189" s="553"/>
      <c r="E189" s="553"/>
      <c r="F189" s="553"/>
      <c r="G189" s="607" t="s">
        <v>74</v>
      </c>
      <c r="H189" s="607"/>
      <c r="I189" s="153">
        <v>905</v>
      </c>
      <c r="J189" s="154">
        <v>701</v>
      </c>
      <c r="K189" s="155">
        <v>4209917</v>
      </c>
      <c r="L189" s="156" t="s">
        <v>75</v>
      </c>
      <c r="M189" s="152">
        <v>21.9</v>
      </c>
      <c r="N189" s="152">
        <v>21.9</v>
      </c>
      <c r="O189" s="462">
        <v>1</v>
      </c>
    </row>
    <row r="190" spans="1:15" ht="28.5" customHeight="1">
      <c r="A190" s="147"/>
      <c r="B190" s="551"/>
      <c r="C190" s="552"/>
      <c r="D190" s="553"/>
      <c r="E190" s="553"/>
      <c r="F190" s="606" t="s">
        <v>87</v>
      </c>
      <c r="G190" s="606"/>
      <c r="H190" s="606"/>
      <c r="I190" s="153">
        <v>905</v>
      </c>
      <c r="J190" s="154">
        <v>701</v>
      </c>
      <c r="K190" s="155">
        <v>4209918</v>
      </c>
      <c r="L190" s="156" t="s">
        <v>60</v>
      </c>
      <c r="M190" s="152">
        <v>22</v>
      </c>
      <c r="N190" s="152">
        <v>22</v>
      </c>
      <c r="O190" s="462">
        <v>1</v>
      </c>
    </row>
    <row r="191" spans="1:15" ht="28.5" customHeight="1">
      <c r="A191" s="147"/>
      <c r="B191" s="551"/>
      <c r="C191" s="552"/>
      <c r="D191" s="553"/>
      <c r="E191" s="553"/>
      <c r="F191" s="553"/>
      <c r="G191" s="607" t="s">
        <v>74</v>
      </c>
      <c r="H191" s="607"/>
      <c r="I191" s="153">
        <v>905</v>
      </c>
      <c r="J191" s="154">
        <v>701</v>
      </c>
      <c r="K191" s="155">
        <v>4209918</v>
      </c>
      <c r="L191" s="156" t="s">
        <v>75</v>
      </c>
      <c r="M191" s="152">
        <v>22</v>
      </c>
      <c r="N191" s="152">
        <v>22</v>
      </c>
      <c r="O191" s="462">
        <v>1</v>
      </c>
    </row>
    <row r="192" spans="1:15" ht="28.5" customHeight="1">
      <c r="A192" s="147"/>
      <c r="B192" s="551"/>
      <c r="C192" s="552"/>
      <c r="D192" s="553"/>
      <c r="E192" s="553"/>
      <c r="F192" s="606" t="s">
        <v>88</v>
      </c>
      <c r="G192" s="606"/>
      <c r="H192" s="606"/>
      <c r="I192" s="153">
        <v>905</v>
      </c>
      <c r="J192" s="154">
        <v>701</v>
      </c>
      <c r="K192" s="155">
        <v>4209919</v>
      </c>
      <c r="L192" s="156" t="s">
        <v>60</v>
      </c>
      <c r="M192" s="152">
        <v>30</v>
      </c>
      <c r="N192" s="152">
        <v>30</v>
      </c>
      <c r="O192" s="462">
        <v>1</v>
      </c>
    </row>
    <row r="193" spans="1:15" ht="28.5" customHeight="1">
      <c r="A193" s="147"/>
      <c r="B193" s="551"/>
      <c r="C193" s="552"/>
      <c r="D193" s="553"/>
      <c r="E193" s="553"/>
      <c r="F193" s="553"/>
      <c r="G193" s="607" t="s">
        <v>74</v>
      </c>
      <c r="H193" s="607"/>
      <c r="I193" s="153">
        <v>905</v>
      </c>
      <c r="J193" s="154">
        <v>701</v>
      </c>
      <c r="K193" s="155">
        <v>4209919</v>
      </c>
      <c r="L193" s="156" t="s">
        <v>75</v>
      </c>
      <c r="M193" s="152">
        <v>30</v>
      </c>
      <c r="N193" s="152">
        <v>30</v>
      </c>
      <c r="O193" s="462">
        <v>1</v>
      </c>
    </row>
    <row r="194" spans="1:15" ht="28.5" customHeight="1">
      <c r="A194" s="147"/>
      <c r="B194" s="551"/>
      <c r="C194" s="552"/>
      <c r="D194" s="553"/>
      <c r="E194" s="553"/>
      <c r="F194" s="606" t="s">
        <v>89</v>
      </c>
      <c r="G194" s="606"/>
      <c r="H194" s="606"/>
      <c r="I194" s="153">
        <v>905</v>
      </c>
      <c r="J194" s="154">
        <v>701</v>
      </c>
      <c r="K194" s="155">
        <v>4209920</v>
      </c>
      <c r="L194" s="156" t="s">
        <v>60</v>
      </c>
      <c r="M194" s="152">
        <v>39.5</v>
      </c>
      <c r="N194" s="152">
        <v>39.5</v>
      </c>
      <c r="O194" s="462">
        <v>1</v>
      </c>
    </row>
    <row r="195" spans="1:15" ht="28.5" customHeight="1">
      <c r="A195" s="147"/>
      <c r="B195" s="551"/>
      <c r="C195" s="552"/>
      <c r="D195" s="553"/>
      <c r="E195" s="553"/>
      <c r="F195" s="553"/>
      <c r="G195" s="607" t="s">
        <v>74</v>
      </c>
      <c r="H195" s="607"/>
      <c r="I195" s="153">
        <v>905</v>
      </c>
      <c r="J195" s="154">
        <v>701</v>
      </c>
      <c r="K195" s="155">
        <v>4209920</v>
      </c>
      <c r="L195" s="156" t="s">
        <v>75</v>
      </c>
      <c r="M195" s="152">
        <v>39.5</v>
      </c>
      <c r="N195" s="152">
        <v>39.5</v>
      </c>
      <c r="O195" s="462">
        <v>1</v>
      </c>
    </row>
    <row r="196" spans="1:15" ht="42.75" customHeight="1">
      <c r="A196" s="147"/>
      <c r="B196" s="551"/>
      <c r="C196" s="552"/>
      <c r="D196" s="553"/>
      <c r="E196" s="553"/>
      <c r="F196" s="606" t="s">
        <v>90</v>
      </c>
      <c r="G196" s="606"/>
      <c r="H196" s="606"/>
      <c r="I196" s="153">
        <v>905</v>
      </c>
      <c r="J196" s="154">
        <v>701</v>
      </c>
      <c r="K196" s="155">
        <v>4209921</v>
      </c>
      <c r="L196" s="156" t="s">
        <v>60</v>
      </c>
      <c r="M196" s="152">
        <v>85</v>
      </c>
      <c r="N196" s="152">
        <v>85</v>
      </c>
      <c r="O196" s="462">
        <v>1</v>
      </c>
    </row>
    <row r="197" spans="1:15" ht="28.5" customHeight="1">
      <c r="A197" s="147"/>
      <c r="B197" s="551"/>
      <c r="C197" s="552"/>
      <c r="D197" s="553"/>
      <c r="E197" s="553"/>
      <c r="F197" s="553"/>
      <c r="G197" s="607" t="s">
        <v>74</v>
      </c>
      <c r="H197" s="607"/>
      <c r="I197" s="153">
        <v>905</v>
      </c>
      <c r="J197" s="154">
        <v>701</v>
      </c>
      <c r="K197" s="155">
        <v>4209921</v>
      </c>
      <c r="L197" s="156" t="s">
        <v>75</v>
      </c>
      <c r="M197" s="152">
        <v>85</v>
      </c>
      <c r="N197" s="152">
        <v>85</v>
      </c>
      <c r="O197" s="462">
        <v>1</v>
      </c>
    </row>
    <row r="198" spans="1:15" ht="28.5" customHeight="1">
      <c r="A198" s="147"/>
      <c r="B198" s="551"/>
      <c r="C198" s="552"/>
      <c r="D198" s="553"/>
      <c r="E198" s="553"/>
      <c r="F198" s="606" t="s">
        <v>91</v>
      </c>
      <c r="G198" s="606"/>
      <c r="H198" s="606"/>
      <c r="I198" s="153">
        <v>905</v>
      </c>
      <c r="J198" s="154">
        <v>701</v>
      </c>
      <c r="K198" s="155">
        <v>4209922</v>
      </c>
      <c r="L198" s="156" t="s">
        <v>60</v>
      </c>
      <c r="M198" s="152">
        <v>100</v>
      </c>
      <c r="N198" s="152">
        <v>100</v>
      </c>
      <c r="O198" s="462">
        <v>1</v>
      </c>
    </row>
    <row r="199" spans="1:15" ht="28.5" customHeight="1">
      <c r="A199" s="147"/>
      <c r="B199" s="551"/>
      <c r="C199" s="552"/>
      <c r="D199" s="553"/>
      <c r="E199" s="553"/>
      <c r="F199" s="553"/>
      <c r="G199" s="607" t="s">
        <v>74</v>
      </c>
      <c r="H199" s="607"/>
      <c r="I199" s="153">
        <v>905</v>
      </c>
      <c r="J199" s="154">
        <v>701</v>
      </c>
      <c r="K199" s="155">
        <v>4209922</v>
      </c>
      <c r="L199" s="156" t="s">
        <v>75</v>
      </c>
      <c r="M199" s="152">
        <v>100</v>
      </c>
      <c r="N199" s="152">
        <v>100</v>
      </c>
      <c r="O199" s="462">
        <v>1</v>
      </c>
    </row>
    <row r="200" spans="1:15" ht="28.5" customHeight="1">
      <c r="A200" s="147"/>
      <c r="B200" s="551"/>
      <c r="C200" s="552"/>
      <c r="D200" s="553"/>
      <c r="E200" s="553"/>
      <c r="F200" s="606" t="s">
        <v>92</v>
      </c>
      <c r="G200" s="606"/>
      <c r="H200" s="606"/>
      <c r="I200" s="153">
        <v>905</v>
      </c>
      <c r="J200" s="154">
        <v>701</v>
      </c>
      <c r="K200" s="155">
        <v>4209923</v>
      </c>
      <c r="L200" s="156" t="s">
        <v>60</v>
      </c>
      <c r="M200" s="152">
        <v>100</v>
      </c>
      <c r="N200" s="152">
        <v>99.726</v>
      </c>
      <c r="O200" s="462">
        <v>0.99726</v>
      </c>
    </row>
    <row r="201" spans="1:15" ht="28.5" customHeight="1">
      <c r="A201" s="147"/>
      <c r="B201" s="551"/>
      <c r="C201" s="552"/>
      <c r="D201" s="553"/>
      <c r="E201" s="553"/>
      <c r="F201" s="553"/>
      <c r="G201" s="607" t="s">
        <v>74</v>
      </c>
      <c r="H201" s="607"/>
      <c r="I201" s="153">
        <v>905</v>
      </c>
      <c r="J201" s="154">
        <v>701</v>
      </c>
      <c r="K201" s="155">
        <v>4209923</v>
      </c>
      <c r="L201" s="156" t="s">
        <v>75</v>
      </c>
      <c r="M201" s="152">
        <v>100</v>
      </c>
      <c r="N201" s="152">
        <v>99.726</v>
      </c>
      <c r="O201" s="462">
        <v>0.99726</v>
      </c>
    </row>
    <row r="202" spans="1:15" ht="28.5" customHeight="1">
      <c r="A202" s="147"/>
      <c r="B202" s="551"/>
      <c r="C202" s="552"/>
      <c r="D202" s="553"/>
      <c r="E202" s="553"/>
      <c r="F202" s="606" t="s">
        <v>93</v>
      </c>
      <c r="G202" s="606"/>
      <c r="H202" s="606"/>
      <c r="I202" s="153">
        <v>905</v>
      </c>
      <c r="J202" s="154">
        <v>701</v>
      </c>
      <c r="K202" s="155">
        <v>4209924</v>
      </c>
      <c r="L202" s="156" t="s">
        <v>60</v>
      </c>
      <c r="M202" s="152">
        <v>64</v>
      </c>
      <c r="N202" s="152">
        <v>64</v>
      </c>
      <c r="O202" s="462">
        <v>1</v>
      </c>
    </row>
    <row r="203" spans="1:15" ht="21.75" customHeight="1">
      <c r="A203" s="147"/>
      <c r="B203" s="551"/>
      <c r="C203" s="552"/>
      <c r="D203" s="553"/>
      <c r="E203" s="553"/>
      <c r="F203" s="553"/>
      <c r="G203" s="607" t="s">
        <v>74</v>
      </c>
      <c r="H203" s="607"/>
      <c r="I203" s="153">
        <v>905</v>
      </c>
      <c r="J203" s="154">
        <v>701</v>
      </c>
      <c r="K203" s="155">
        <v>4209924</v>
      </c>
      <c r="L203" s="156" t="s">
        <v>75</v>
      </c>
      <c r="M203" s="152">
        <v>64</v>
      </c>
      <c r="N203" s="152">
        <v>64</v>
      </c>
      <c r="O203" s="462">
        <v>1</v>
      </c>
    </row>
    <row r="204" spans="1:15" ht="36" customHeight="1">
      <c r="A204" s="147"/>
      <c r="B204" s="551"/>
      <c r="C204" s="552"/>
      <c r="D204" s="553"/>
      <c r="E204" s="553"/>
      <c r="F204" s="606" t="s">
        <v>94</v>
      </c>
      <c r="G204" s="606"/>
      <c r="H204" s="606"/>
      <c r="I204" s="153">
        <v>905</v>
      </c>
      <c r="J204" s="154">
        <v>701</v>
      </c>
      <c r="K204" s="155">
        <v>4209925</v>
      </c>
      <c r="L204" s="156" t="s">
        <v>60</v>
      </c>
      <c r="M204" s="152">
        <v>60</v>
      </c>
      <c r="N204" s="152">
        <v>60</v>
      </c>
      <c r="O204" s="462">
        <v>1</v>
      </c>
    </row>
    <row r="205" spans="1:15" ht="21" customHeight="1">
      <c r="A205" s="147"/>
      <c r="B205" s="551"/>
      <c r="C205" s="552"/>
      <c r="D205" s="553"/>
      <c r="E205" s="553"/>
      <c r="F205" s="553"/>
      <c r="G205" s="607" t="s">
        <v>74</v>
      </c>
      <c r="H205" s="607"/>
      <c r="I205" s="153">
        <v>905</v>
      </c>
      <c r="J205" s="154">
        <v>701</v>
      </c>
      <c r="K205" s="155">
        <v>4209925</v>
      </c>
      <c r="L205" s="156" t="s">
        <v>75</v>
      </c>
      <c r="M205" s="152">
        <v>60</v>
      </c>
      <c r="N205" s="152">
        <v>60</v>
      </c>
      <c r="O205" s="462">
        <v>1</v>
      </c>
    </row>
    <row r="206" spans="1:15" ht="40.5" customHeight="1">
      <c r="A206" s="147"/>
      <c r="B206" s="551"/>
      <c r="C206" s="552"/>
      <c r="D206" s="553"/>
      <c r="E206" s="553"/>
      <c r="F206" s="606" t="s">
        <v>95</v>
      </c>
      <c r="G206" s="606"/>
      <c r="H206" s="606"/>
      <c r="I206" s="153">
        <v>905</v>
      </c>
      <c r="J206" s="154">
        <v>701</v>
      </c>
      <c r="K206" s="155">
        <v>4209926</v>
      </c>
      <c r="L206" s="156" t="s">
        <v>60</v>
      </c>
      <c r="M206" s="152">
        <v>143</v>
      </c>
      <c r="N206" s="152">
        <v>142.998</v>
      </c>
      <c r="O206" s="462">
        <v>0.9999860139860139</v>
      </c>
    </row>
    <row r="207" spans="1:15" ht="23.25" customHeight="1">
      <c r="A207" s="147"/>
      <c r="B207" s="551"/>
      <c r="C207" s="552"/>
      <c r="D207" s="553"/>
      <c r="E207" s="553"/>
      <c r="F207" s="553"/>
      <c r="G207" s="607" t="s">
        <v>74</v>
      </c>
      <c r="H207" s="607"/>
      <c r="I207" s="153">
        <v>905</v>
      </c>
      <c r="J207" s="154">
        <v>701</v>
      </c>
      <c r="K207" s="155">
        <v>4209926</v>
      </c>
      <c r="L207" s="156" t="s">
        <v>75</v>
      </c>
      <c r="M207" s="152">
        <v>143</v>
      </c>
      <c r="N207" s="152">
        <v>142.998</v>
      </c>
      <c r="O207" s="462">
        <v>0.9999860139860139</v>
      </c>
    </row>
    <row r="208" spans="1:15" ht="30.75" customHeight="1">
      <c r="A208" s="147"/>
      <c r="B208" s="551"/>
      <c r="C208" s="552"/>
      <c r="D208" s="553"/>
      <c r="E208" s="553"/>
      <c r="F208" s="606" t="s">
        <v>96</v>
      </c>
      <c r="G208" s="606"/>
      <c r="H208" s="606"/>
      <c r="I208" s="153">
        <v>905</v>
      </c>
      <c r="J208" s="154">
        <v>701</v>
      </c>
      <c r="K208" s="155">
        <v>4209928</v>
      </c>
      <c r="L208" s="156" t="s">
        <v>60</v>
      </c>
      <c r="M208" s="152">
        <v>50</v>
      </c>
      <c r="N208" s="152">
        <v>50</v>
      </c>
      <c r="O208" s="462">
        <v>1</v>
      </c>
    </row>
    <row r="209" spans="1:15" ht="28.5" customHeight="1">
      <c r="A209" s="147"/>
      <c r="B209" s="551"/>
      <c r="C209" s="552"/>
      <c r="D209" s="553"/>
      <c r="E209" s="553"/>
      <c r="F209" s="553"/>
      <c r="G209" s="607" t="s">
        <v>74</v>
      </c>
      <c r="H209" s="607"/>
      <c r="I209" s="153">
        <v>905</v>
      </c>
      <c r="J209" s="154">
        <v>701</v>
      </c>
      <c r="K209" s="155">
        <v>4209928</v>
      </c>
      <c r="L209" s="156" t="s">
        <v>75</v>
      </c>
      <c r="M209" s="152">
        <v>50</v>
      </c>
      <c r="N209" s="152">
        <v>50</v>
      </c>
      <c r="O209" s="462">
        <v>1</v>
      </c>
    </row>
    <row r="210" spans="1:15" ht="28.5" customHeight="1">
      <c r="A210" s="147"/>
      <c r="B210" s="551"/>
      <c r="C210" s="552"/>
      <c r="D210" s="553"/>
      <c r="E210" s="553"/>
      <c r="F210" s="606" t="s">
        <v>97</v>
      </c>
      <c r="G210" s="606"/>
      <c r="H210" s="606"/>
      <c r="I210" s="153">
        <v>905</v>
      </c>
      <c r="J210" s="154">
        <v>701</v>
      </c>
      <c r="K210" s="155">
        <v>4209929</v>
      </c>
      <c r="L210" s="156" t="s">
        <v>60</v>
      </c>
      <c r="M210" s="152">
        <v>100</v>
      </c>
      <c r="N210" s="152">
        <v>100</v>
      </c>
      <c r="O210" s="462">
        <v>1</v>
      </c>
    </row>
    <row r="211" spans="1:15" ht="21" customHeight="1">
      <c r="A211" s="147"/>
      <c r="B211" s="551"/>
      <c r="C211" s="552"/>
      <c r="D211" s="553"/>
      <c r="E211" s="553"/>
      <c r="F211" s="553"/>
      <c r="G211" s="607" t="s">
        <v>74</v>
      </c>
      <c r="H211" s="607"/>
      <c r="I211" s="153">
        <v>905</v>
      </c>
      <c r="J211" s="154">
        <v>701</v>
      </c>
      <c r="K211" s="155">
        <v>4209929</v>
      </c>
      <c r="L211" s="156" t="s">
        <v>75</v>
      </c>
      <c r="M211" s="152">
        <v>100</v>
      </c>
      <c r="N211" s="152">
        <v>100</v>
      </c>
      <c r="O211" s="462">
        <v>1</v>
      </c>
    </row>
    <row r="212" spans="1:15" ht="20.25" customHeight="1">
      <c r="A212" s="147"/>
      <c r="B212" s="551"/>
      <c r="C212" s="552"/>
      <c r="D212" s="553"/>
      <c r="E212" s="553"/>
      <c r="F212" s="606" t="s">
        <v>98</v>
      </c>
      <c r="G212" s="606"/>
      <c r="H212" s="606"/>
      <c r="I212" s="153">
        <v>905</v>
      </c>
      <c r="J212" s="154">
        <v>701</v>
      </c>
      <c r="K212" s="155">
        <v>4209930</v>
      </c>
      <c r="L212" s="156" t="s">
        <v>60</v>
      </c>
      <c r="M212" s="152">
        <v>100</v>
      </c>
      <c r="N212" s="152">
        <v>100</v>
      </c>
      <c r="O212" s="462">
        <v>1</v>
      </c>
    </row>
    <row r="213" spans="1:15" ht="16.5" customHeight="1">
      <c r="A213" s="147"/>
      <c r="B213" s="551"/>
      <c r="C213" s="552"/>
      <c r="D213" s="553"/>
      <c r="E213" s="553"/>
      <c r="F213" s="553"/>
      <c r="G213" s="607" t="s">
        <v>74</v>
      </c>
      <c r="H213" s="607"/>
      <c r="I213" s="153">
        <v>905</v>
      </c>
      <c r="J213" s="154">
        <v>701</v>
      </c>
      <c r="K213" s="155">
        <v>4209930</v>
      </c>
      <c r="L213" s="156" t="s">
        <v>75</v>
      </c>
      <c r="M213" s="152">
        <v>100</v>
      </c>
      <c r="N213" s="152">
        <v>100</v>
      </c>
      <c r="O213" s="462">
        <v>1</v>
      </c>
    </row>
    <row r="214" spans="1:15" ht="28.5" customHeight="1">
      <c r="A214" s="147"/>
      <c r="B214" s="551"/>
      <c r="C214" s="552"/>
      <c r="D214" s="553"/>
      <c r="E214" s="553"/>
      <c r="F214" s="606" t="s">
        <v>99</v>
      </c>
      <c r="G214" s="606"/>
      <c r="H214" s="606"/>
      <c r="I214" s="153">
        <v>905</v>
      </c>
      <c r="J214" s="154">
        <v>701</v>
      </c>
      <c r="K214" s="155">
        <v>4209931</v>
      </c>
      <c r="L214" s="156" t="s">
        <v>60</v>
      </c>
      <c r="M214" s="152">
        <v>88.5</v>
      </c>
      <c r="N214" s="152">
        <v>88.5</v>
      </c>
      <c r="O214" s="462">
        <v>1</v>
      </c>
    </row>
    <row r="215" spans="1:15" ht="28.5" customHeight="1">
      <c r="A215" s="147"/>
      <c r="B215" s="551"/>
      <c r="C215" s="552"/>
      <c r="D215" s="553"/>
      <c r="E215" s="553"/>
      <c r="F215" s="553"/>
      <c r="G215" s="607" t="s">
        <v>74</v>
      </c>
      <c r="H215" s="607"/>
      <c r="I215" s="153">
        <v>905</v>
      </c>
      <c r="J215" s="154">
        <v>701</v>
      </c>
      <c r="K215" s="155">
        <v>4209931</v>
      </c>
      <c r="L215" s="156" t="s">
        <v>75</v>
      </c>
      <c r="M215" s="152">
        <v>88.5</v>
      </c>
      <c r="N215" s="152">
        <v>88.5</v>
      </c>
      <c r="O215" s="462">
        <v>1</v>
      </c>
    </row>
    <row r="216" spans="1:15" ht="28.5" customHeight="1">
      <c r="A216" s="147"/>
      <c r="B216" s="551"/>
      <c r="C216" s="552"/>
      <c r="D216" s="553"/>
      <c r="E216" s="553"/>
      <c r="F216" s="606" t="s">
        <v>100</v>
      </c>
      <c r="G216" s="606"/>
      <c r="H216" s="606"/>
      <c r="I216" s="153">
        <v>905</v>
      </c>
      <c r="J216" s="154">
        <v>701</v>
      </c>
      <c r="K216" s="155">
        <v>4209932</v>
      </c>
      <c r="L216" s="156" t="s">
        <v>60</v>
      </c>
      <c r="M216" s="152">
        <v>99</v>
      </c>
      <c r="N216" s="152">
        <v>99</v>
      </c>
      <c r="O216" s="462">
        <v>1</v>
      </c>
    </row>
    <row r="217" spans="1:15" ht="14.25" customHeight="1">
      <c r="A217" s="147"/>
      <c r="B217" s="551"/>
      <c r="C217" s="552"/>
      <c r="D217" s="553"/>
      <c r="E217" s="553"/>
      <c r="F217" s="553"/>
      <c r="G217" s="607" t="s">
        <v>74</v>
      </c>
      <c r="H217" s="607"/>
      <c r="I217" s="153">
        <v>905</v>
      </c>
      <c r="J217" s="154">
        <v>701</v>
      </c>
      <c r="K217" s="155">
        <v>4209932</v>
      </c>
      <c r="L217" s="156" t="s">
        <v>75</v>
      </c>
      <c r="M217" s="152">
        <v>99</v>
      </c>
      <c r="N217" s="152">
        <v>99</v>
      </c>
      <c r="O217" s="462">
        <v>1</v>
      </c>
    </row>
    <row r="218" spans="1:15" ht="28.5" customHeight="1">
      <c r="A218" s="147"/>
      <c r="B218" s="551"/>
      <c r="C218" s="552"/>
      <c r="D218" s="553"/>
      <c r="E218" s="553"/>
      <c r="F218" s="606" t="s">
        <v>101</v>
      </c>
      <c r="G218" s="606"/>
      <c r="H218" s="606"/>
      <c r="I218" s="153">
        <v>905</v>
      </c>
      <c r="J218" s="154">
        <v>701</v>
      </c>
      <c r="K218" s="155">
        <v>4209933</v>
      </c>
      <c r="L218" s="156" t="s">
        <v>60</v>
      </c>
      <c r="M218" s="152">
        <v>156</v>
      </c>
      <c r="N218" s="152">
        <v>149.76</v>
      </c>
      <c r="O218" s="462">
        <v>0.96</v>
      </c>
    </row>
    <row r="219" spans="1:15" ht="28.5" customHeight="1">
      <c r="A219" s="147"/>
      <c r="B219" s="551"/>
      <c r="C219" s="552"/>
      <c r="D219" s="553"/>
      <c r="E219" s="553"/>
      <c r="F219" s="553"/>
      <c r="G219" s="607" t="s">
        <v>74</v>
      </c>
      <c r="H219" s="607"/>
      <c r="I219" s="153">
        <v>905</v>
      </c>
      <c r="J219" s="154">
        <v>701</v>
      </c>
      <c r="K219" s="155">
        <v>4209933</v>
      </c>
      <c r="L219" s="156" t="s">
        <v>75</v>
      </c>
      <c r="M219" s="152">
        <v>156</v>
      </c>
      <c r="N219" s="152">
        <v>149.76</v>
      </c>
      <c r="O219" s="462">
        <v>0.96</v>
      </c>
    </row>
    <row r="220" spans="1:15" ht="28.5" customHeight="1">
      <c r="A220" s="147"/>
      <c r="B220" s="551"/>
      <c r="C220" s="552"/>
      <c r="D220" s="553"/>
      <c r="E220" s="553"/>
      <c r="F220" s="606" t="s">
        <v>102</v>
      </c>
      <c r="G220" s="606"/>
      <c r="H220" s="606"/>
      <c r="I220" s="153">
        <v>905</v>
      </c>
      <c r="J220" s="154">
        <v>701</v>
      </c>
      <c r="K220" s="155">
        <v>4209934</v>
      </c>
      <c r="L220" s="156" t="s">
        <v>60</v>
      </c>
      <c r="M220" s="152">
        <v>99</v>
      </c>
      <c r="N220" s="152">
        <v>98.434</v>
      </c>
      <c r="O220" s="462">
        <v>0.9942828282828282</v>
      </c>
    </row>
    <row r="221" spans="1:15" ht="28.5" customHeight="1">
      <c r="A221" s="147"/>
      <c r="B221" s="551"/>
      <c r="C221" s="552"/>
      <c r="D221" s="553"/>
      <c r="E221" s="553"/>
      <c r="F221" s="553"/>
      <c r="G221" s="607" t="s">
        <v>74</v>
      </c>
      <c r="H221" s="607"/>
      <c r="I221" s="153">
        <v>905</v>
      </c>
      <c r="J221" s="154">
        <v>701</v>
      </c>
      <c r="K221" s="155">
        <v>4209934</v>
      </c>
      <c r="L221" s="156" t="s">
        <v>75</v>
      </c>
      <c r="M221" s="152">
        <v>99</v>
      </c>
      <c r="N221" s="152">
        <v>98.434</v>
      </c>
      <c r="O221" s="462">
        <v>0.9942828282828282</v>
      </c>
    </row>
    <row r="222" spans="1:15" ht="28.5" customHeight="1">
      <c r="A222" s="147"/>
      <c r="B222" s="551"/>
      <c r="C222" s="552"/>
      <c r="D222" s="553"/>
      <c r="E222" s="553"/>
      <c r="F222" s="606" t="s">
        <v>103</v>
      </c>
      <c r="G222" s="606"/>
      <c r="H222" s="606"/>
      <c r="I222" s="153">
        <v>905</v>
      </c>
      <c r="J222" s="154">
        <v>701</v>
      </c>
      <c r="K222" s="155">
        <v>4209935</v>
      </c>
      <c r="L222" s="156" t="s">
        <v>60</v>
      </c>
      <c r="M222" s="152">
        <v>90</v>
      </c>
      <c r="N222" s="152">
        <v>89.7</v>
      </c>
      <c r="O222" s="462">
        <v>0.9966666666666667</v>
      </c>
    </row>
    <row r="223" spans="1:15" ht="28.5" customHeight="1">
      <c r="A223" s="147"/>
      <c r="B223" s="551"/>
      <c r="C223" s="552"/>
      <c r="D223" s="553"/>
      <c r="E223" s="553"/>
      <c r="F223" s="553"/>
      <c r="G223" s="607" t="s">
        <v>74</v>
      </c>
      <c r="H223" s="607"/>
      <c r="I223" s="153">
        <v>905</v>
      </c>
      <c r="J223" s="154">
        <v>701</v>
      </c>
      <c r="K223" s="155">
        <v>4209935</v>
      </c>
      <c r="L223" s="156" t="s">
        <v>75</v>
      </c>
      <c r="M223" s="152">
        <v>90</v>
      </c>
      <c r="N223" s="152">
        <v>89.7</v>
      </c>
      <c r="O223" s="462">
        <v>0.9966666666666667</v>
      </c>
    </row>
    <row r="224" spans="1:15" ht="28.5" customHeight="1">
      <c r="A224" s="147"/>
      <c r="B224" s="551"/>
      <c r="C224" s="552"/>
      <c r="D224" s="553"/>
      <c r="E224" s="553"/>
      <c r="F224" s="606" t="s">
        <v>104</v>
      </c>
      <c r="G224" s="606"/>
      <c r="H224" s="606"/>
      <c r="I224" s="153">
        <v>905</v>
      </c>
      <c r="J224" s="154">
        <v>701</v>
      </c>
      <c r="K224" s="155">
        <v>4209936</v>
      </c>
      <c r="L224" s="156" t="s">
        <v>60</v>
      </c>
      <c r="M224" s="152">
        <v>40</v>
      </c>
      <c r="N224" s="152">
        <v>40</v>
      </c>
      <c r="O224" s="462">
        <v>1</v>
      </c>
    </row>
    <row r="225" spans="1:15" ht="28.5" customHeight="1">
      <c r="A225" s="147"/>
      <c r="B225" s="551"/>
      <c r="C225" s="552"/>
      <c r="D225" s="553"/>
      <c r="E225" s="553"/>
      <c r="F225" s="553"/>
      <c r="G225" s="607" t="s">
        <v>74</v>
      </c>
      <c r="H225" s="607"/>
      <c r="I225" s="153">
        <v>905</v>
      </c>
      <c r="J225" s="154">
        <v>701</v>
      </c>
      <c r="K225" s="155">
        <v>4209936</v>
      </c>
      <c r="L225" s="156" t="s">
        <v>75</v>
      </c>
      <c r="M225" s="152">
        <v>40</v>
      </c>
      <c r="N225" s="152">
        <v>40</v>
      </c>
      <c r="O225" s="462">
        <v>1</v>
      </c>
    </row>
    <row r="226" spans="1:15" ht="28.5" customHeight="1">
      <c r="A226" s="147"/>
      <c r="B226" s="551"/>
      <c r="C226" s="552"/>
      <c r="D226" s="553"/>
      <c r="E226" s="553"/>
      <c r="F226" s="606" t="s">
        <v>105</v>
      </c>
      <c r="G226" s="606"/>
      <c r="H226" s="606"/>
      <c r="I226" s="153">
        <v>905</v>
      </c>
      <c r="J226" s="154">
        <v>701</v>
      </c>
      <c r="K226" s="155">
        <v>4209937</v>
      </c>
      <c r="L226" s="156" t="s">
        <v>60</v>
      </c>
      <c r="M226" s="152">
        <v>38.5</v>
      </c>
      <c r="N226" s="152">
        <v>38.5</v>
      </c>
      <c r="O226" s="462">
        <v>1</v>
      </c>
    </row>
    <row r="227" spans="1:15" ht="28.5" customHeight="1">
      <c r="A227" s="147"/>
      <c r="B227" s="551"/>
      <c r="C227" s="552"/>
      <c r="D227" s="553"/>
      <c r="E227" s="553"/>
      <c r="F227" s="553"/>
      <c r="G227" s="607" t="s">
        <v>74</v>
      </c>
      <c r="H227" s="607"/>
      <c r="I227" s="153">
        <v>905</v>
      </c>
      <c r="J227" s="154">
        <v>701</v>
      </c>
      <c r="K227" s="155">
        <v>4209937</v>
      </c>
      <c r="L227" s="156" t="s">
        <v>75</v>
      </c>
      <c r="M227" s="152">
        <v>38.5</v>
      </c>
      <c r="N227" s="152">
        <v>38.5</v>
      </c>
      <c r="O227" s="462">
        <v>1</v>
      </c>
    </row>
    <row r="228" spans="1:15" ht="28.5" customHeight="1">
      <c r="A228" s="147"/>
      <c r="B228" s="551"/>
      <c r="C228" s="552"/>
      <c r="D228" s="553"/>
      <c r="E228" s="553"/>
      <c r="F228" s="606" t="s">
        <v>106</v>
      </c>
      <c r="G228" s="606"/>
      <c r="H228" s="606"/>
      <c r="I228" s="153">
        <v>905</v>
      </c>
      <c r="J228" s="154">
        <v>701</v>
      </c>
      <c r="K228" s="155">
        <v>4209938</v>
      </c>
      <c r="L228" s="156" t="s">
        <v>60</v>
      </c>
      <c r="M228" s="152">
        <v>94.8</v>
      </c>
      <c r="N228" s="152">
        <v>94.8</v>
      </c>
      <c r="O228" s="462">
        <v>1</v>
      </c>
    </row>
    <row r="229" spans="1:15" ht="28.5" customHeight="1">
      <c r="A229" s="147"/>
      <c r="B229" s="551"/>
      <c r="C229" s="552"/>
      <c r="D229" s="553"/>
      <c r="E229" s="553"/>
      <c r="F229" s="553"/>
      <c r="G229" s="607" t="s">
        <v>74</v>
      </c>
      <c r="H229" s="607"/>
      <c r="I229" s="153">
        <v>905</v>
      </c>
      <c r="J229" s="154">
        <v>701</v>
      </c>
      <c r="K229" s="155">
        <v>4209938</v>
      </c>
      <c r="L229" s="156" t="s">
        <v>75</v>
      </c>
      <c r="M229" s="152">
        <v>94.8</v>
      </c>
      <c r="N229" s="152">
        <v>94.8</v>
      </c>
      <c r="O229" s="462">
        <v>1</v>
      </c>
    </row>
    <row r="230" spans="1:15" ht="28.5" customHeight="1">
      <c r="A230" s="147"/>
      <c r="B230" s="551"/>
      <c r="C230" s="552"/>
      <c r="D230" s="553"/>
      <c r="E230" s="553"/>
      <c r="F230" s="606" t="s">
        <v>107</v>
      </c>
      <c r="G230" s="606"/>
      <c r="H230" s="606"/>
      <c r="I230" s="153">
        <v>905</v>
      </c>
      <c r="J230" s="154">
        <v>701</v>
      </c>
      <c r="K230" s="155">
        <v>4209939</v>
      </c>
      <c r="L230" s="156" t="s">
        <v>60</v>
      </c>
      <c r="M230" s="152">
        <v>40</v>
      </c>
      <c r="N230" s="152">
        <v>40</v>
      </c>
      <c r="O230" s="462">
        <v>1</v>
      </c>
    </row>
    <row r="231" spans="1:15" ht="28.5" customHeight="1">
      <c r="A231" s="147"/>
      <c r="B231" s="551"/>
      <c r="C231" s="552"/>
      <c r="D231" s="553"/>
      <c r="E231" s="553"/>
      <c r="F231" s="553"/>
      <c r="G231" s="607" t="s">
        <v>74</v>
      </c>
      <c r="H231" s="607"/>
      <c r="I231" s="153">
        <v>905</v>
      </c>
      <c r="J231" s="154">
        <v>701</v>
      </c>
      <c r="K231" s="155">
        <v>4209939</v>
      </c>
      <c r="L231" s="156" t="s">
        <v>75</v>
      </c>
      <c r="M231" s="152">
        <v>40</v>
      </c>
      <c r="N231" s="152">
        <v>40</v>
      </c>
      <c r="O231" s="462">
        <v>1</v>
      </c>
    </row>
    <row r="232" spans="1:15" ht="28.5" customHeight="1">
      <c r="A232" s="147"/>
      <c r="B232" s="551"/>
      <c r="C232" s="552"/>
      <c r="D232" s="553"/>
      <c r="E232" s="553"/>
      <c r="F232" s="606" t="s">
        <v>108</v>
      </c>
      <c r="G232" s="606"/>
      <c r="H232" s="606"/>
      <c r="I232" s="153">
        <v>905</v>
      </c>
      <c r="J232" s="154">
        <v>701</v>
      </c>
      <c r="K232" s="155">
        <v>4209940</v>
      </c>
      <c r="L232" s="156" t="s">
        <v>60</v>
      </c>
      <c r="M232" s="152">
        <v>20.9</v>
      </c>
      <c r="N232" s="152">
        <v>20.8</v>
      </c>
      <c r="O232" s="462">
        <v>0.9952153110047848</v>
      </c>
    </row>
    <row r="233" spans="1:15" ht="28.5" customHeight="1">
      <c r="A233" s="147"/>
      <c r="B233" s="551"/>
      <c r="C233" s="552"/>
      <c r="D233" s="553"/>
      <c r="E233" s="553"/>
      <c r="F233" s="553"/>
      <c r="G233" s="607" t="s">
        <v>74</v>
      </c>
      <c r="H233" s="607"/>
      <c r="I233" s="153">
        <v>905</v>
      </c>
      <c r="J233" s="154">
        <v>701</v>
      </c>
      <c r="K233" s="155">
        <v>4209940</v>
      </c>
      <c r="L233" s="156" t="s">
        <v>75</v>
      </c>
      <c r="M233" s="152">
        <v>20.9</v>
      </c>
      <c r="N233" s="152">
        <v>20.8</v>
      </c>
      <c r="O233" s="462">
        <v>0.9952153110047848</v>
      </c>
    </row>
    <row r="234" spans="1:15" ht="28.5" customHeight="1">
      <c r="A234" s="147"/>
      <c r="B234" s="551"/>
      <c r="C234" s="552"/>
      <c r="D234" s="553"/>
      <c r="E234" s="553"/>
      <c r="F234" s="606" t="s">
        <v>109</v>
      </c>
      <c r="G234" s="606"/>
      <c r="H234" s="606"/>
      <c r="I234" s="153">
        <v>905</v>
      </c>
      <c r="J234" s="154">
        <v>701</v>
      </c>
      <c r="K234" s="155">
        <v>4209941</v>
      </c>
      <c r="L234" s="156" t="s">
        <v>60</v>
      </c>
      <c r="M234" s="152">
        <v>30</v>
      </c>
      <c r="N234" s="152">
        <v>30</v>
      </c>
      <c r="O234" s="462">
        <v>1</v>
      </c>
    </row>
    <row r="235" spans="1:15" ht="28.5" customHeight="1">
      <c r="A235" s="147"/>
      <c r="B235" s="551"/>
      <c r="C235" s="552"/>
      <c r="D235" s="553"/>
      <c r="E235" s="553"/>
      <c r="F235" s="553"/>
      <c r="G235" s="607" t="s">
        <v>74</v>
      </c>
      <c r="H235" s="607"/>
      <c r="I235" s="153">
        <v>905</v>
      </c>
      <c r="J235" s="154">
        <v>701</v>
      </c>
      <c r="K235" s="155">
        <v>4209941</v>
      </c>
      <c r="L235" s="156" t="s">
        <v>75</v>
      </c>
      <c r="M235" s="152">
        <v>30</v>
      </c>
      <c r="N235" s="152">
        <v>30</v>
      </c>
      <c r="O235" s="462">
        <v>1</v>
      </c>
    </row>
    <row r="236" spans="1:15" ht="28.5" customHeight="1">
      <c r="A236" s="147"/>
      <c r="B236" s="551"/>
      <c r="C236" s="552"/>
      <c r="D236" s="553"/>
      <c r="E236" s="553"/>
      <c r="F236" s="606" t="s">
        <v>110</v>
      </c>
      <c r="G236" s="606"/>
      <c r="H236" s="606"/>
      <c r="I236" s="153">
        <v>905</v>
      </c>
      <c r="J236" s="154">
        <v>701</v>
      </c>
      <c r="K236" s="155">
        <v>4209942</v>
      </c>
      <c r="L236" s="156" t="s">
        <v>60</v>
      </c>
      <c r="M236" s="152">
        <v>30</v>
      </c>
      <c r="N236" s="152">
        <v>30</v>
      </c>
      <c r="O236" s="462">
        <v>1</v>
      </c>
    </row>
    <row r="237" spans="1:15" ht="28.5" customHeight="1">
      <c r="A237" s="147"/>
      <c r="B237" s="551"/>
      <c r="C237" s="552"/>
      <c r="D237" s="553"/>
      <c r="E237" s="553"/>
      <c r="F237" s="553"/>
      <c r="G237" s="607" t="s">
        <v>74</v>
      </c>
      <c r="H237" s="607"/>
      <c r="I237" s="153">
        <v>905</v>
      </c>
      <c r="J237" s="154">
        <v>701</v>
      </c>
      <c r="K237" s="155">
        <v>4209942</v>
      </c>
      <c r="L237" s="156" t="s">
        <v>75</v>
      </c>
      <c r="M237" s="152">
        <v>30</v>
      </c>
      <c r="N237" s="152">
        <v>30</v>
      </c>
      <c r="O237" s="462">
        <v>1</v>
      </c>
    </row>
    <row r="238" spans="1:15" ht="28.5" customHeight="1">
      <c r="A238" s="147"/>
      <c r="B238" s="551"/>
      <c r="C238" s="552"/>
      <c r="D238" s="553"/>
      <c r="E238" s="553"/>
      <c r="F238" s="606" t="s">
        <v>111</v>
      </c>
      <c r="G238" s="606"/>
      <c r="H238" s="606"/>
      <c r="I238" s="153">
        <v>905</v>
      </c>
      <c r="J238" s="154">
        <v>701</v>
      </c>
      <c r="K238" s="155">
        <v>4209943</v>
      </c>
      <c r="L238" s="156" t="s">
        <v>60</v>
      </c>
      <c r="M238" s="152">
        <v>30</v>
      </c>
      <c r="N238" s="152">
        <v>30</v>
      </c>
      <c r="O238" s="462">
        <v>1</v>
      </c>
    </row>
    <row r="239" spans="1:15" ht="28.5" customHeight="1">
      <c r="A239" s="147"/>
      <c r="B239" s="551"/>
      <c r="C239" s="552"/>
      <c r="D239" s="553"/>
      <c r="E239" s="553"/>
      <c r="F239" s="553"/>
      <c r="G239" s="607" t="s">
        <v>74</v>
      </c>
      <c r="H239" s="607"/>
      <c r="I239" s="153">
        <v>905</v>
      </c>
      <c r="J239" s="154">
        <v>701</v>
      </c>
      <c r="K239" s="155">
        <v>4209943</v>
      </c>
      <c r="L239" s="156" t="s">
        <v>75</v>
      </c>
      <c r="M239" s="152">
        <v>30</v>
      </c>
      <c r="N239" s="152">
        <v>30</v>
      </c>
      <c r="O239" s="462">
        <v>1</v>
      </c>
    </row>
    <row r="240" spans="1:15" ht="28.5" customHeight="1">
      <c r="A240" s="147"/>
      <c r="B240" s="551"/>
      <c r="C240" s="552"/>
      <c r="D240" s="553"/>
      <c r="E240" s="553"/>
      <c r="F240" s="606" t="s">
        <v>112</v>
      </c>
      <c r="G240" s="606"/>
      <c r="H240" s="606"/>
      <c r="I240" s="153">
        <v>905</v>
      </c>
      <c r="J240" s="154">
        <v>701</v>
      </c>
      <c r="K240" s="155">
        <v>4209944</v>
      </c>
      <c r="L240" s="156" t="s">
        <v>60</v>
      </c>
      <c r="M240" s="152">
        <v>19</v>
      </c>
      <c r="N240" s="152">
        <v>19</v>
      </c>
      <c r="O240" s="462">
        <v>1</v>
      </c>
    </row>
    <row r="241" spans="1:15" ht="28.5" customHeight="1">
      <c r="A241" s="147"/>
      <c r="B241" s="551"/>
      <c r="C241" s="552"/>
      <c r="D241" s="553"/>
      <c r="E241" s="553"/>
      <c r="F241" s="553"/>
      <c r="G241" s="607" t="s">
        <v>74</v>
      </c>
      <c r="H241" s="607"/>
      <c r="I241" s="153">
        <v>905</v>
      </c>
      <c r="J241" s="154">
        <v>701</v>
      </c>
      <c r="K241" s="155">
        <v>4209944</v>
      </c>
      <c r="L241" s="156" t="s">
        <v>75</v>
      </c>
      <c r="M241" s="152">
        <v>19</v>
      </c>
      <c r="N241" s="152">
        <v>19</v>
      </c>
      <c r="O241" s="462">
        <v>1</v>
      </c>
    </row>
    <row r="242" spans="1:15" ht="28.5" customHeight="1">
      <c r="A242" s="147"/>
      <c r="B242" s="551"/>
      <c r="C242" s="552"/>
      <c r="D242" s="553"/>
      <c r="E242" s="553"/>
      <c r="F242" s="606" t="s">
        <v>113</v>
      </c>
      <c r="G242" s="606"/>
      <c r="H242" s="606"/>
      <c r="I242" s="153">
        <v>905</v>
      </c>
      <c r="J242" s="154">
        <v>701</v>
      </c>
      <c r="K242" s="155">
        <v>4209945</v>
      </c>
      <c r="L242" s="156" t="s">
        <v>60</v>
      </c>
      <c r="M242" s="152">
        <v>19</v>
      </c>
      <c r="N242" s="152">
        <v>19</v>
      </c>
      <c r="O242" s="462">
        <v>1</v>
      </c>
    </row>
    <row r="243" spans="1:15" ht="28.5" customHeight="1">
      <c r="A243" s="147"/>
      <c r="B243" s="551"/>
      <c r="C243" s="552"/>
      <c r="D243" s="553"/>
      <c r="E243" s="553"/>
      <c r="F243" s="553"/>
      <c r="G243" s="607" t="s">
        <v>74</v>
      </c>
      <c r="H243" s="607"/>
      <c r="I243" s="153">
        <v>905</v>
      </c>
      <c r="J243" s="154">
        <v>701</v>
      </c>
      <c r="K243" s="155">
        <v>4209945</v>
      </c>
      <c r="L243" s="156" t="s">
        <v>75</v>
      </c>
      <c r="M243" s="152">
        <v>19</v>
      </c>
      <c r="N243" s="152">
        <v>19</v>
      </c>
      <c r="O243" s="462">
        <v>1</v>
      </c>
    </row>
    <row r="244" spans="1:15" ht="28.5" customHeight="1">
      <c r="A244" s="147"/>
      <c r="B244" s="551"/>
      <c r="C244" s="552"/>
      <c r="D244" s="553"/>
      <c r="E244" s="553"/>
      <c r="F244" s="606" t="s">
        <v>114</v>
      </c>
      <c r="G244" s="606"/>
      <c r="H244" s="606"/>
      <c r="I244" s="153">
        <v>905</v>
      </c>
      <c r="J244" s="154">
        <v>701</v>
      </c>
      <c r="K244" s="155">
        <v>4209946</v>
      </c>
      <c r="L244" s="156" t="s">
        <v>60</v>
      </c>
      <c r="M244" s="152">
        <v>200</v>
      </c>
      <c r="N244" s="152">
        <v>200</v>
      </c>
      <c r="O244" s="462">
        <v>1</v>
      </c>
    </row>
    <row r="245" spans="1:15" ht="28.5" customHeight="1">
      <c r="A245" s="147"/>
      <c r="B245" s="551"/>
      <c r="C245" s="552"/>
      <c r="D245" s="553"/>
      <c r="E245" s="553"/>
      <c r="F245" s="553"/>
      <c r="G245" s="607" t="s">
        <v>74</v>
      </c>
      <c r="H245" s="607"/>
      <c r="I245" s="153">
        <v>905</v>
      </c>
      <c r="J245" s="154">
        <v>701</v>
      </c>
      <c r="K245" s="155">
        <v>4209946</v>
      </c>
      <c r="L245" s="156" t="s">
        <v>75</v>
      </c>
      <c r="M245" s="152">
        <v>200</v>
      </c>
      <c r="N245" s="152">
        <v>200</v>
      </c>
      <c r="O245" s="462">
        <v>1</v>
      </c>
    </row>
    <row r="246" spans="1:15" ht="59.25" customHeight="1">
      <c r="A246" s="147"/>
      <c r="B246" s="551"/>
      <c r="C246" s="552"/>
      <c r="D246" s="553"/>
      <c r="E246" s="553"/>
      <c r="F246" s="606" t="s">
        <v>115</v>
      </c>
      <c r="G246" s="606"/>
      <c r="H246" s="606"/>
      <c r="I246" s="153">
        <v>905</v>
      </c>
      <c r="J246" s="154">
        <v>701</v>
      </c>
      <c r="K246" s="155">
        <v>4209947</v>
      </c>
      <c r="L246" s="156" t="s">
        <v>60</v>
      </c>
      <c r="M246" s="152">
        <v>125</v>
      </c>
      <c r="N246" s="152">
        <v>125</v>
      </c>
      <c r="O246" s="462">
        <v>1</v>
      </c>
    </row>
    <row r="247" spans="1:15" ht="28.5" customHeight="1">
      <c r="A247" s="147"/>
      <c r="B247" s="551"/>
      <c r="C247" s="552"/>
      <c r="D247" s="553"/>
      <c r="E247" s="553"/>
      <c r="F247" s="553"/>
      <c r="G247" s="607" t="s">
        <v>74</v>
      </c>
      <c r="H247" s="607"/>
      <c r="I247" s="153">
        <v>905</v>
      </c>
      <c r="J247" s="154">
        <v>701</v>
      </c>
      <c r="K247" s="155">
        <v>4209947</v>
      </c>
      <c r="L247" s="156" t="s">
        <v>75</v>
      </c>
      <c r="M247" s="152">
        <v>125</v>
      </c>
      <c r="N247" s="152">
        <v>125</v>
      </c>
      <c r="O247" s="462">
        <v>1</v>
      </c>
    </row>
    <row r="248" spans="1:15" ht="28.5" customHeight="1">
      <c r="A248" s="147"/>
      <c r="B248" s="551"/>
      <c r="C248" s="552"/>
      <c r="D248" s="606" t="s">
        <v>186</v>
      </c>
      <c r="E248" s="606"/>
      <c r="F248" s="606"/>
      <c r="G248" s="606"/>
      <c r="H248" s="606"/>
      <c r="I248" s="153">
        <v>905</v>
      </c>
      <c r="J248" s="154">
        <v>701</v>
      </c>
      <c r="K248" s="155">
        <v>7950000</v>
      </c>
      <c r="L248" s="156" t="s">
        <v>60</v>
      </c>
      <c r="M248" s="152">
        <v>4668</v>
      </c>
      <c r="N248" s="152">
        <v>4466.71588</v>
      </c>
      <c r="O248" s="462">
        <v>0.9568800085689803</v>
      </c>
    </row>
    <row r="249" spans="1:15" ht="107.25" customHeight="1">
      <c r="A249" s="147"/>
      <c r="B249" s="551"/>
      <c r="C249" s="552"/>
      <c r="D249" s="553"/>
      <c r="E249" s="553"/>
      <c r="F249" s="606" t="s">
        <v>706</v>
      </c>
      <c r="G249" s="606"/>
      <c r="H249" s="606"/>
      <c r="I249" s="153">
        <v>905</v>
      </c>
      <c r="J249" s="154">
        <v>701</v>
      </c>
      <c r="K249" s="155">
        <v>7950043</v>
      </c>
      <c r="L249" s="156" t="s">
        <v>60</v>
      </c>
      <c r="M249" s="152">
        <v>4668</v>
      </c>
      <c r="N249" s="152">
        <v>4466.71588</v>
      </c>
      <c r="O249" s="462">
        <v>0.9568800085689803</v>
      </c>
    </row>
    <row r="250" spans="1:15" ht="28.5" customHeight="1">
      <c r="A250" s="147"/>
      <c r="B250" s="551"/>
      <c r="C250" s="552"/>
      <c r="D250" s="553"/>
      <c r="E250" s="553"/>
      <c r="F250" s="553"/>
      <c r="G250" s="607" t="s">
        <v>67</v>
      </c>
      <c r="H250" s="607"/>
      <c r="I250" s="153">
        <v>905</v>
      </c>
      <c r="J250" s="154">
        <v>701</v>
      </c>
      <c r="K250" s="155">
        <v>7950043</v>
      </c>
      <c r="L250" s="156" t="s">
        <v>68</v>
      </c>
      <c r="M250" s="152">
        <v>4668</v>
      </c>
      <c r="N250" s="152">
        <v>4466.71588</v>
      </c>
      <c r="O250" s="462">
        <v>0.9568800085689803</v>
      </c>
    </row>
    <row r="251" spans="1:15" ht="15" customHeight="1">
      <c r="A251" s="147"/>
      <c r="B251" s="551"/>
      <c r="C251" s="605" t="s">
        <v>583</v>
      </c>
      <c r="D251" s="605"/>
      <c r="E251" s="605"/>
      <c r="F251" s="605"/>
      <c r="G251" s="605"/>
      <c r="H251" s="605"/>
      <c r="I251" s="148">
        <v>905</v>
      </c>
      <c r="J251" s="149">
        <v>702</v>
      </c>
      <c r="K251" s="150" t="s">
        <v>60</v>
      </c>
      <c r="L251" s="151" t="s">
        <v>60</v>
      </c>
      <c r="M251" s="152">
        <v>1836538.5094600003</v>
      </c>
      <c r="N251" s="152">
        <v>1830665.1760500008</v>
      </c>
      <c r="O251" s="462">
        <v>0.9968019546664848</v>
      </c>
    </row>
    <row r="252" spans="1:15" ht="30" customHeight="1">
      <c r="A252" s="147"/>
      <c r="B252" s="551"/>
      <c r="C252" s="552"/>
      <c r="D252" s="606" t="s">
        <v>116</v>
      </c>
      <c r="E252" s="606"/>
      <c r="F252" s="606"/>
      <c r="G252" s="606"/>
      <c r="H252" s="606"/>
      <c r="I252" s="153">
        <v>905</v>
      </c>
      <c r="J252" s="154">
        <v>702</v>
      </c>
      <c r="K252" s="155">
        <v>4210000</v>
      </c>
      <c r="L252" s="156" t="s">
        <v>60</v>
      </c>
      <c r="M252" s="152">
        <v>1311315.2600199997</v>
      </c>
      <c r="N252" s="152">
        <v>1307636.3827</v>
      </c>
      <c r="O252" s="462">
        <v>0.9971945134536575</v>
      </c>
    </row>
    <row r="253" spans="1:15" ht="28.5" customHeight="1">
      <c r="A253" s="147"/>
      <c r="B253" s="551"/>
      <c r="C253" s="552"/>
      <c r="D253" s="553"/>
      <c r="E253" s="606" t="s">
        <v>639</v>
      </c>
      <c r="F253" s="606"/>
      <c r="G253" s="606"/>
      <c r="H253" s="606"/>
      <c r="I253" s="153">
        <v>905</v>
      </c>
      <c r="J253" s="154">
        <v>702</v>
      </c>
      <c r="K253" s="155">
        <v>4219900</v>
      </c>
      <c r="L253" s="156" t="s">
        <v>60</v>
      </c>
      <c r="M253" s="152">
        <v>1311315.2600199997</v>
      </c>
      <c r="N253" s="152">
        <v>1307636.3827</v>
      </c>
      <c r="O253" s="462">
        <v>0.9971945134536575</v>
      </c>
    </row>
    <row r="254" spans="1:15" ht="28.5" customHeight="1">
      <c r="A254" s="147"/>
      <c r="B254" s="551"/>
      <c r="C254" s="552"/>
      <c r="D254" s="553"/>
      <c r="E254" s="553"/>
      <c r="F254" s="553"/>
      <c r="G254" s="607" t="s">
        <v>74</v>
      </c>
      <c r="H254" s="607"/>
      <c r="I254" s="153">
        <v>905</v>
      </c>
      <c r="J254" s="154">
        <v>702</v>
      </c>
      <c r="K254" s="155">
        <v>4219900</v>
      </c>
      <c r="L254" s="156" t="s">
        <v>75</v>
      </c>
      <c r="M254" s="152">
        <v>328048.6303200001</v>
      </c>
      <c r="N254" s="152">
        <v>324374.1536999999</v>
      </c>
      <c r="O254" s="462">
        <v>0.9887989880755915</v>
      </c>
    </row>
    <row r="255" spans="1:15" ht="28.5" customHeight="1">
      <c r="A255" s="147"/>
      <c r="B255" s="551"/>
      <c r="C255" s="552"/>
      <c r="D255" s="553"/>
      <c r="E255" s="553"/>
      <c r="F255" s="606" t="s">
        <v>707</v>
      </c>
      <c r="G255" s="606"/>
      <c r="H255" s="606"/>
      <c r="I255" s="153">
        <v>905</v>
      </c>
      <c r="J255" s="154">
        <v>702</v>
      </c>
      <c r="K255" s="155">
        <v>4219901</v>
      </c>
      <c r="L255" s="156" t="s">
        <v>60</v>
      </c>
      <c r="M255" s="152">
        <v>2290.6617</v>
      </c>
      <c r="N255" s="152">
        <v>2290.47331</v>
      </c>
      <c r="O255" s="462">
        <v>0.9999177573886182</v>
      </c>
    </row>
    <row r="256" spans="1:15" ht="28.5" customHeight="1">
      <c r="A256" s="147"/>
      <c r="B256" s="551"/>
      <c r="C256" s="552"/>
      <c r="D256" s="553"/>
      <c r="E256" s="553"/>
      <c r="F256" s="553"/>
      <c r="G256" s="607" t="s">
        <v>74</v>
      </c>
      <c r="H256" s="607"/>
      <c r="I256" s="153">
        <v>905</v>
      </c>
      <c r="J256" s="154">
        <v>702</v>
      </c>
      <c r="K256" s="155">
        <v>4219901</v>
      </c>
      <c r="L256" s="156" t="s">
        <v>75</v>
      </c>
      <c r="M256" s="152">
        <v>2290.6617</v>
      </c>
      <c r="N256" s="152">
        <v>2290.47331</v>
      </c>
      <c r="O256" s="462">
        <v>0.9999177573886182</v>
      </c>
    </row>
    <row r="257" spans="1:15" ht="93" customHeight="1">
      <c r="A257" s="147"/>
      <c r="B257" s="551"/>
      <c r="C257" s="552"/>
      <c r="D257" s="553"/>
      <c r="E257" s="553"/>
      <c r="F257" s="606" t="s">
        <v>899</v>
      </c>
      <c r="G257" s="606"/>
      <c r="H257" s="606"/>
      <c r="I257" s="153">
        <v>905</v>
      </c>
      <c r="J257" s="154">
        <v>702</v>
      </c>
      <c r="K257" s="155">
        <v>4219902</v>
      </c>
      <c r="L257" s="156" t="s">
        <v>60</v>
      </c>
      <c r="M257" s="152">
        <v>974926</v>
      </c>
      <c r="N257" s="152">
        <v>974925.99901</v>
      </c>
      <c r="O257" s="462">
        <v>0.9999999989845381</v>
      </c>
    </row>
    <row r="258" spans="1:15" ht="28.5" customHeight="1">
      <c r="A258" s="147"/>
      <c r="B258" s="551"/>
      <c r="C258" s="552"/>
      <c r="D258" s="553"/>
      <c r="E258" s="553"/>
      <c r="F258" s="553"/>
      <c r="G258" s="607" t="s">
        <v>74</v>
      </c>
      <c r="H258" s="607"/>
      <c r="I258" s="153">
        <v>905</v>
      </c>
      <c r="J258" s="154">
        <v>702</v>
      </c>
      <c r="K258" s="155">
        <v>4219902</v>
      </c>
      <c r="L258" s="156" t="s">
        <v>75</v>
      </c>
      <c r="M258" s="152">
        <v>974926</v>
      </c>
      <c r="N258" s="152">
        <v>974925.99901</v>
      </c>
      <c r="O258" s="462">
        <v>0.9999999989845381</v>
      </c>
    </row>
    <row r="259" spans="1:15" ht="28.5" customHeight="1">
      <c r="A259" s="147"/>
      <c r="B259" s="551"/>
      <c r="C259" s="552"/>
      <c r="D259" s="553"/>
      <c r="E259" s="553"/>
      <c r="F259" s="606" t="s">
        <v>708</v>
      </c>
      <c r="G259" s="606"/>
      <c r="H259" s="606"/>
      <c r="I259" s="153">
        <v>905</v>
      </c>
      <c r="J259" s="154">
        <v>702</v>
      </c>
      <c r="K259" s="155">
        <v>4219903</v>
      </c>
      <c r="L259" s="156" t="s">
        <v>60</v>
      </c>
      <c r="M259" s="152">
        <v>269.088</v>
      </c>
      <c r="N259" s="152">
        <v>269.088</v>
      </c>
      <c r="O259" s="462">
        <v>1</v>
      </c>
    </row>
    <row r="260" spans="1:15" ht="28.5" customHeight="1">
      <c r="A260" s="147"/>
      <c r="B260" s="551"/>
      <c r="C260" s="552"/>
      <c r="D260" s="553"/>
      <c r="E260" s="553"/>
      <c r="F260" s="553"/>
      <c r="G260" s="607" t="s">
        <v>74</v>
      </c>
      <c r="H260" s="607"/>
      <c r="I260" s="153">
        <v>905</v>
      </c>
      <c r="J260" s="154">
        <v>702</v>
      </c>
      <c r="K260" s="155">
        <v>4219903</v>
      </c>
      <c r="L260" s="156" t="s">
        <v>75</v>
      </c>
      <c r="M260" s="152">
        <v>269.088</v>
      </c>
      <c r="N260" s="152">
        <v>269.088</v>
      </c>
      <c r="O260" s="462">
        <v>1</v>
      </c>
    </row>
    <row r="261" spans="1:15" ht="42.75" customHeight="1">
      <c r="A261" s="147"/>
      <c r="B261" s="551"/>
      <c r="C261" s="552"/>
      <c r="D261" s="553"/>
      <c r="E261" s="553"/>
      <c r="F261" s="606" t="s">
        <v>709</v>
      </c>
      <c r="G261" s="606"/>
      <c r="H261" s="606"/>
      <c r="I261" s="153">
        <v>905</v>
      </c>
      <c r="J261" s="154">
        <v>702</v>
      </c>
      <c r="K261" s="155">
        <v>4219904</v>
      </c>
      <c r="L261" s="156" t="s">
        <v>60</v>
      </c>
      <c r="M261" s="152">
        <v>500</v>
      </c>
      <c r="N261" s="152">
        <v>500</v>
      </c>
      <c r="O261" s="462">
        <v>1</v>
      </c>
    </row>
    <row r="262" spans="1:15" ht="28.5" customHeight="1">
      <c r="A262" s="147"/>
      <c r="B262" s="551"/>
      <c r="C262" s="552"/>
      <c r="D262" s="553"/>
      <c r="E262" s="553"/>
      <c r="F262" s="553"/>
      <c r="G262" s="607" t="s">
        <v>74</v>
      </c>
      <c r="H262" s="607"/>
      <c r="I262" s="153">
        <v>905</v>
      </c>
      <c r="J262" s="154">
        <v>702</v>
      </c>
      <c r="K262" s="155">
        <v>4219904</v>
      </c>
      <c r="L262" s="156" t="s">
        <v>75</v>
      </c>
      <c r="M262" s="152">
        <v>500</v>
      </c>
      <c r="N262" s="152">
        <v>500</v>
      </c>
      <c r="O262" s="462">
        <v>1</v>
      </c>
    </row>
    <row r="263" spans="1:15" ht="42.75" customHeight="1">
      <c r="A263" s="147"/>
      <c r="B263" s="551"/>
      <c r="C263" s="552"/>
      <c r="D263" s="553"/>
      <c r="E263" s="553"/>
      <c r="F263" s="606" t="s">
        <v>117</v>
      </c>
      <c r="G263" s="606"/>
      <c r="H263" s="606"/>
      <c r="I263" s="153">
        <v>905</v>
      </c>
      <c r="J263" s="154">
        <v>702</v>
      </c>
      <c r="K263" s="155">
        <v>4219909</v>
      </c>
      <c r="L263" s="156" t="s">
        <v>60</v>
      </c>
      <c r="M263" s="152">
        <v>50</v>
      </c>
      <c r="N263" s="152">
        <v>50</v>
      </c>
      <c r="O263" s="462">
        <v>1</v>
      </c>
    </row>
    <row r="264" spans="1:15" ht="28.5" customHeight="1">
      <c r="A264" s="147"/>
      <c r="B264" s="551"/>
      <c r="C264" s="552"/>
      <c r="D264" s="553"/>
      <c r="E264" s="553"/>
      <c r="F264" s="553"/>
      <c r="G264" s="607" t="s">
        <v>74</v>
      </c>
      <c r="H264" s="607"/>
      <c r="I264" s="153">
        <v>905</v>
      </c>
      <c r="J264" s="154">
        <v>702</v>
      </c>
      <c r="K264" s="155">
        <v>4219909</v>
      </c>
      <c r="L264" s="156" t="s">
        <v>75</v>
      </c>
      <c r="M264" s="152">
        <v>50</v>
      </c>
      <c r="N264" s="152">
        <v>50</v>
      </c>
      <c r="O264" s="462">
        <v>1</v>
      </c>
    </row>
    <row r="265" spans="1:15" ht="42.75" customHeight="1">
      <c r="A265" s="147"/>
      <c r="B265" s="551"/>
      <c r="C265" s="552"/>
      <c r="D265" s="553"/>
      <c r="E265" s="553"/>
      <c r="F265" s="606" t="s">
        <v>118</v>
      </c>
      <c r="G265" s="606"/>
      <c r="H265" s="606"/>
      <c r="I265" s="153">
        <v>905</v>
      </c>
      <c r="J265" s="154">
        <v>702</v>
      </c>
      <c r="K265" s="155">
        <v>4219910</v>
      </c>
      <c r="L265" s="156" t="s">
        <v>60</v>
      </c>
      <c r="M265" s="152">
        <v>50</v>
      </c>
      <c r="N265" s="152">
        <v>50</v>
      </c>
      <c r="O265" s="462">
        <v>1</v>
      </c>
    </row>
    <row r="266" spans="1:15" ht="27" customHeight="1">
      <c r="A266" s="147"/>
      <c r="B266" s="551"/>
      <c r="C266" s="552"/>
      <c r="D266" s="553"/>
      <c r="E266" s="553"/>
      <c r="F266" s="553"/>
      <c r="G266" s="607" t="s">
        <v>74</v>
      </c>
      <c r="H266" s="607"/>
      <c r="I266" s="153">
        <v>905</v>
      </c>
      <c r="J266" s="154">
        <v>702</v>
      </c>
      <c r="K266" s="155">
        <v>4219910</v>
      </c>
      <c r="L266" s="156" t="s">
        <v>75</v>
      </c>
      <c r="M266" s="152">
        <v>50</v>
      </c>
      <c r="N266" s="152">
        <v>50</v>
      </c>
      <c r="O266" s="462">
        <v>1</v>
      </c>
    </row>
    <row r="267" spans="1:15" ht="37.5" customHeight="1">
      <c r="A267" s="147"/>
      <c r="B267" s="551"/>
      <c r="C267" s="552"/>
      <c r="D267" s="553"/>
      <c r="E267" s="553"/>
      <c r="F267" s="606" t="s">
        <v>119</v>
      </c>
      <c r="G267" s="606"/>
      <c r="H267" s="606"/>
      <c r="I267" s="153">
        <v>905</v>
      </c>
      <c r="J267" s="154">
        <v>702</v>
      </c>
      <c r="K267" s="155">
        <v>4219911</v>
      </c>
      <c r="L267" s="156" t="s">
        <v>60</v>
      </c>
      <c r="M267" s="152">
        <v>50</v>
      </c>
      <c r="N267" s="152">
        <v>49.62</v>
      </c>
      <c r="O267" s="462">
        <v>0.9924</v>
      </c>
    </row>
    <row r="268" spans="1:15" ht="18.75" customHeight="1">
      <c r="A268" s="147"/>
      <c r="B268" s="551"/>
      <c r="C268" s="552"/>
      <c r="D268" s="553"/>
      <c r="E268" s="553"/>
      <c r="F268" s="553"/>
      <c r="G268" s="607" t="s">
        <v>74</v>
      </c>
      <c r="H268" s="607"/>
      <c r="I268" s="153">
        <v>905</v>
      </c>
      <c r="J268" s="154">
        <v>702</v>
      </c>
      <c r="K268" s="155">
        <v>4219911</v>
      </c>
      <c r="L268" s="156" t="s">
        <v>75</v>
      </c>
      <c r="M268" s="152">
        <v>50</v>
      </c>
      <c r="N268" s="152">
        <v>49.62</v>
      </c>
      <c r="O268" s="462">
        <v>0.9924</v>
      </c>
    </row>
    <row r="269" spans="1:15" ht="42.75" customHeight="1">
      <c r="A269" s="147"/>
      <c r="B269" s="551"/>
      <c r="C269" s="552"/>
      <c r="D269" s="553"/>
      <c r="E269" s="553"/>
      <c r="F269" s="606" t="s">
        <v>120</v>
      </c>
      <c r="G269" s="606"/>
      <c r="H269" s="606"/>
      <c r="I269" s="153">
        <v>905</v>
      </c>
      <c r="J269" s="154">
        <v>702</v>
      </c>
      <c r="K269" s="155">
        <v>4219912</v>
      </c>
      <c r="L269" s="156" t="s">
        <v>60</v>
      </c>
      <c r="M269" s="152">
        <v>100</v>
      </c>
      <c r="N269" s="152">
        <v>99.84</v>
      </c>
      <c r="O269" s="462">
        <v>0.9984000000000001</v>
      </c>
    </row>
    <row r="270" spans="1:15" ht="18" customHeight="1">
      <c r="A270" s="147"/>
      <c r="B270" s="551"/>
      <c r="C270" s="552"/>
      <c r="D270" s="553"/>
      <c r="E270" s="553"/>
      <c r="F270" s="553"/>
      <c r="G270" s="607" t="s">
        <v>74</v>
      </c>
      <c r="H270" s="607"/>
      <c r="I270" s="153">
        <v>905</v>
      </c>
      <c r="J270" s="154">
        <v>702</v>
      </c>
      <c r="K270" s="155">
        <v>4219912</v>
      </c>
      <c r="L270" s="156" t="s">
        <v>75</v>
      </c>
      <c r="M270" s="152">
        <v>100</v>
      </c>
      <c r="N270" s="152">
        <v>99.84</v>
      </c>
      <c r="O270" s="462">
        <v>0.9984000000000001</v>
      </c>
    </row>
    <row r="271" spans="1:15" ht="60" customHeight="1">
      <c r="A271" s="147"/>
      <c r="B271" s="551"/>
      <c r="C271" s="552"/>
      <c r="D271" s="553"/>
      <c r="E271" s="553"/>
      <c r="F271" s="606" t="s">
        <v>121</v>
      </c>
      <c r="G271" s="606"/>
      <c r="H271" s="606"/>
      <c r="I271" s="153">
        <v>905</v>
      </c>
      <c r="J271" s="154">
        <v>702</v>
      </c>
      <c r="K271" s="155">
        <v>4219913</v>
      </c>
      <c r="L271" s="156" t="s">
        <v>60</v>
      </c>
      <c r="M271" s="152">
        <v>98.5</v>
      </c>
      <c r="N271" s="152">
        <v>98.5</v>
      </c>
      <c r="O271" s="462">
        <v>1</v>
      </c>
    </row>
    <row r="272" spans="1:15" ht="28.5" customHeight="1">
      <c r="A272" s="147"/>
      <c r="B272" s="551"/>
      <c r="C272" s="552"/>
      <c r="D272" s="553"/>
      <c r="E272" s="553"/>
      <c r="F272" s="553"/>
      <c r="G272" s="607" t="s">
        <v>74</v>
      </c>
      <c r="H272" s="607"/>
      <c r="I272" s="153">
        <v>905</v>
      </c>
      <c r="J272" s="154">
        <v>702</v>
      </c>
      <c r="K272" s="155">
        <v>4219913</v>
      </c>
      <c r="L272" s="156" t="s">
        <v>75</v>
      </c>
      <c r="M272" s="152">
        <v>98.5</v>
      </c>
      <c r="N272" s="152">
        <v>98.5</v>
      </c>
      <c r="O272" s="462">
        <v>1</v>
      </c>
    </row>
    <row r="273" spans="1:15" ht="45" customHeight="1">
      <c r="A273" s="147"/>
      <c r="B273" s="551"/>
      <c r="C273" s="552"/>
      <c r="D273" s="553"/>
      <c r="E273" s="553"/>
      <c r="F273" s="606" t="s">
        <v>122</v>
      </c>
      <c r="G273" s="606"/>
      <c r="H273" s="606"/>
      <c r="I273" s="153">
        <v>905</v>
      </c>
      <c r="J273" s="154">
        <v>702</v>
      </c>
      <c r="K273" s="155">
        <v>4219914</v>
      </c>
      <c r="L273" s="156" t="s">
        <v>60</v>
      </c>
      <c r="M273" s="152">
        <v>199.5</v>
      </c>
      <c r="N273" s="152">
        <v>199.5</v>
      </c>
      <c r="O273" s="462">
        <v>1</v>
      </c>
    </row>
    <row r="274" spans="1:15" ht="28.5" customHeight="1">
      <c r="A274" s="147"/>
      <c r="B274" s="551"/>
      <c r="C274" s="552"/>
      <c r="D274" s="553"/>
      <c r="E274" s="553"/>
      <c r="F274" s="553"/>
      <c r="G274" s="607" t="s">
        <v>74</v>
      </c>
      <c r="H274" s="607"/>
      <c r="I274" s="153">
        <v>905</v>
      </c>
      <c r="J274" s="154">
        <v>702</v>
      </c>
      <c r="K274" s="155">
        <v>4219914</v>
      </c>
      <c r="L274" s="156" t="s">
        <v>75</v>
      </c>
      <c r="M274" s="152">
        <v>199.5</v>
      </c>
      <c r="N274" s="152">
        <v>199.5</v>
      </c>
      <c r="O274" s="462">
        <v>1</v>
      </c>
    </row>
    <row r="275" spans="1:15" ht="42.75" customHeight="1">
      <c r="A275" s="147"/>
      <c r="B275" s="551"/>
      <c r="C275" s="552"/>
      <c r="D275" s="553"/>
      <c r="E275" s="553"/>
      <c r="F275" s="606" t="s">
        <v>123</v>
      </c>
      <c r="G275" s="606"/>
      <c r="H275" s="606"/>
      <c r="I275" s="153">
        <v>905</v>
      </c>
      <c r="J275" s="154">
        <v>702</v>
      </c>
      <c r="K275" s="155">
        <v>4219916</v>
      </c>
      <c r="L275" s="156" t="s">
        <v>60</v>
      </c>
      <c r="M275" s="152">
        <v>50</v>
      </c>
      <c r="N275" s="152">
        <v>49.97</v>
      </c>
      <c r="O275" s="462">
        <v>0.9994</v>
      </c>
    </row>
    <row r="276" spans="1:15" ht="28.5" customHeight="1">
      <c r="A276" s="147"/>
      <c r="B276" s="551"/>
      <c r="C276" s="552"/>
      <c r="D276" s="553"/>
      <c r="E276" s="553"/>
      <c r="F276" s="553"/>
      <c r="G276" s="607" t="s">
        <v>74</v>
      </c>
      <c r="H276" s="607"/>
      <c r="I276" s="153">
        <v>905</v>
      </c>
      <c r="J276" s="154">
        <v>702</v>
      </c>
      <c r="K276" s="155">
        <v>4219916</v>
      </c>
      <c r="L276" s="156" t="s">
        <v>75</v>
      </c>
      <c r="M276" s="152">
        <v>50</v>
      </c>
      <c r="N276" s="152">
        <v>49.97</v>
      </c>
      <c r="O276" s="462">
        <v>0.9994</v>
      </c>
    </row>
    <row r="277" spans="1:15" ht="34.5" customHeight="1">
      <c r="A277" s="147"/>
      <c r="B277" s="551"/>
      <c r="C277" s="552"/>
      <c r="D277" s="553"/>
      <c r="E277" s="553"/>
      <c r="F277" s="606" t="s">
        <v>124</v>
      </c>
      <c r="G277" s="606"/>
      <c r="H277" s="606"/>
      <c r="I277" s="153">
        <v>905</v>
      </c>
      <c r="J277" s="154">
        <v>702</v>
      </c>
      <c r="K277" s="155">
        <v>4219917</v>
      </c>
      <c r="L277" s="156" t="s">
        <v>60</v>
      </c>
      <c r="M277" s="152">
        <v>50</v>
      </c>
      <c r="N277" s="152">
        <v>50</v>
      </c>
      <c r="O277" s="462">
        <v>1</v>
      </c>
    </row>
    <row r="278" spans="1:15" ht="21" customHeight="1">
      <c r="A278" s="147"/>
      <c r="B278" s="551"/>
      <c r="C278" s="552"/>
      <c r="D278" s="553"/>
      <c r="E278" s="553"/>
      <c r="F278" s="553"/>
      <c r="G278" s="607" t="s">
        <v>74</v>
      </c>
      <c r="H278" s="607"/>
      <c r="I278" s="153">
        <v>905</v>
      </c>
      <c r="J278" s="154">
        <v>702</v>
      </c>
      <c r="K278" s="155">
        <v>4219917</v>
      </c>
      <c r="L278" s="156" t="s">
        <v>75</v>
      </c>
      <c r="M278" s="152">
        <v>50</v>
      </c>
      <c r="N278" s="152">
        <v>50</v>
      </c>
      <c r="O278" s="462">
        <v>1</v>
      </c>
    </row>
    <row r="279" spans="1:15" ht="35.25" customHeight="1">
      <c r="A279" s="147"/>
      <c r="B279" s="551"/>
      <c r="C279" s="552"/>
      <c r="D279" s="553"/>
      <c r="E279" s="553"/>
      <c r="F279" s="606" t="s">
        <v>525</v>
      </c>
      <c r="G279" s="606"/>
      <c r="H279" s="606"/>
      <c r="I279" s="153">
        <v>905</v>
      </c>
      <c r="J279" s="154">
        <v>702</v>
      </c>
      <c r="K279" s="155">
        <v>4219918</v>
      </c>
      <c r="L279" s="156" t="s">
        <v>60</v>
      </c>
      <c r="M279" s="152">
        <v>50</v>
      </c>
      <c r="N279" s="152">
        <v>50</v>
      </c>
      <c r="O279" s="462">
        <v>1</v>
      </c>
    </row>
    <row r="280" spans="1:15" ht="29.25" customHeight="1">
      <c r="A280" s="147"/>
      <c r="B280" s="551"/>
      <c r="C280" s="552"/>
      <c r="D280" s="553"/>
      <c r="E280" s="553"/>
      <c r="F280" s="553"/>
      <c r="G280" s="607" t="s">
        <v>74</v>
      </c>
      <c r="H280" s="607"/>
      <c r="I280" s="153">
        <v>905</v>
      </c>
      <c r="J280" s="154">
        <v>702</v>
      </c>
      <c r="K280" s="155">
        <v>4219918</v>
      </c>
      <c r="L280" s="156" t="s">
        <v>75</v>
      </c>
      <c r="M280" s="152">
        <v>50</v>
      </c>
      <c r="N280" s="152">
        <v>50</v>
      </c>
      <c r="O280" s="462">
        <v>1</v>
      </c>
    </row>
    <row r="281" spans="1:15" ht="51" customHeight="1">
      <c r="A281" s="147"/>
      <c r="B281" s="551"/>
      <c r="C281" s="552"/>
      <c r="D281" s="553"/>
      <c r="E281" s="553"/>
      <c r="F281" s="606" t="s">
        <v>526</v>
      </c>
      <c r="G281" s="606"/>
      <c r="H281" s="606"/>
      <c r="I281" s="153">
        <v>905</v>
      </c>
      <c r="J281" s="154">
        <v>702</v>
      </c>
      <c r="K281" s="155">
        <v>4219919</v>
      </c>
      <c r="L281" s="156" t="s">
        <v>60</v>
      </c>
      <c r="M281" s="152">
        <v>100</v>
      </c>
      <c r="N281" s="152">
        <v>98.4</v>
      </c>
      <c r="O281" s="462">
        <v>0.9840000000000001</v>
      </c>
    </row>
    <row r="282" spans="1:15" ht="28.5" customHeight="1">
      <c r="A282" s="147"/>
      <c r="B282" s="551"/>
      <c r="C282" s="552"/>
      <c r="D282" s="553"/>
      <c r="E282" s="553"/>
      <c r="F282" s="553"/>
      <c r="G282" s="607" t="s">
        <v>74</v>
      </c>
      <c r="H282" s="607"/>
      <c r="I282" s="153">
        <v>905</v>
      </c>
      <c r="J282" s="154">
        <v>702</v>
      </c>
      <c r="K282" s="155">
        <v>4219919</v>
      </c>
      <c r="L282" s="156" t="s">
        <v>75</v>
      </c>
      <c r="M282" s="152">
        <v>100</v>
      </c>
      <c r="N282" s="152">
        <v>98.4</v>
      </c>
      <c r="O282" s="462">
        <v>0.9840000000000001</v>
      </c>
    </row>
    <row r="283" spans="1:15" ht="29.25" customHeight="1">
      <c r="A283" s="147"/>
      <c r="B283" s="551"/>
      <c r="C283" s="552"/>
      <c r="D283" s="553"/>
      <c r="E283" s="553"/>
      <c r="F283" s="606" t="s">
        <v>527</v>
      </c>
      <c r="G283" s="606"/>
      <c r="H283" s="606"/>
      <c r="I283" s="153">
        <v>905</v>
      </c>
      <c r="J283" s="154">
        <v>702</v>
      </c>
      <c r="K283" s="155">
        <v>4219920</v>
      </c>
      <c r="L283" s="156" t="s">
        <v>60</v>
      </c>
      <c r="M283" s="152">
        <v>199.9</v>
      </c>
      <c r="N283" s="152">
        <v>198.997</v>
      </c>
      <c r="O283" s="462">
        <v>0.9954827413706854</v>
      </c>
    </row>
    <row r="284" spans="1:15" ht="28.5" customHeight="1">
      <c r="A284" s="147"/>
      <c r="B284" s="551"/>
      <c r="C284" s="552"/>
      <c r="D284" s="553"/>
      <c r="E284" s="553"/>
      <c r="F284" s="553"/>
      <c r="G284" s="607" t="s">
        <v>74</v>
      </c>
      <c r="H284" s="607"/>
      <c r="I284" s="153">
        <v>905</v>
      </c>
      <c r="J284" s="154">
        <v>702</v>
      </c>
      <c r="K284" s="155">
        <v>4219920</v>
      </c>
      <c r="L284" s="156" t="s">
        <v>75</v>
      </c>
      <c r="M284" s="152">
        <v>199.9</v>
      </c>
      <c r="N284" s="152">
        <v>198.997</v>
      </c>
      <c r="O284" s="462">
        <v>0.9954827413706854</v>
      </c>
    </row>
    <row r="285" spans="1:15" ht="43.5" customHeight="1">
      <c r="A285" s="147"/>
      <c r="B285" s="551"/>
      <c r="C285" s="552"/>
      <c r="D285" s="553"/>
      <c r="E285" s="553"/>
      <c r="F285" s="606" t="s">
        <v>528</v>
      </c>
      <c r="G285" s="606"/>
      <c r="H285" s="606"/>
      <c r="I285" s="153">
        <v>905</v>
      </c>
      <c r="J285" s="154">
        <v>702</v>
      </c>
      <c r="K285" s="155">
        <v>4219921</v>
      </c>
      <c r="L285" s="156" t="s">
        <v>60</v>
      </c>
      <c r="M285" s="152">
        <v>40</v>
      </c>
      <c r="N285" s="152">
        <v>40</v>
      </c>
      <c r="O285" s="462">
        <v>1</v>
      </c>
    </row>
    <row r="286" spans="1:15" ht="28.5" customHeight="1">
      <c r="A286" s="147"/>
      <c r="B286" s="551"/>
      <c r="C286" s="552"/>
      <c r="D286" s="553"/>
      <c r="E286" s="553"/>
      <c r="F286" s="553"/>
      <c r="G286" s="607" t="s">
        <v>74</v>
      </c>
      <c r="H286" s="607"/>
      <c r="I286" s="153">
        <v>905</v>
      </c>
      <c r="J286" s="154">
        <v>702</v>
      </c>
      <c r="K286" s="155">
        <v>4219921</v>
      </c>
      <c r="L286" s="156" t="s">
        <v>75</v>
      </c>
      <c r="M286" s="152">
        <v>40</v>
      </c>
      <c r="N286" s="152">
        <v>40</v>
      </c>
      <c r="O286" s="462">
        <v>1</v>
      </c>
    </row>
    <row r="287" spans="1:15" ht="42.75" customHeight="1">
      <c r="A287" s="147"/>
      <c r="B287" s="551"/>
      <c r="C287" s="552"/>
      <c r="D287" s="553"/>
      <c r="E287" s="553"/>
      <c r="F287" s="606" t="s">
        <v>529</v>
      </c>
      <c r="G287" s="606"/>
      <c r="H287" s="606"/>
      <c r="I287" s="153">
        <v>905</v>
      </c>
      <c r="J287" s="154">
        <v>702</v>
      </c>
      <c r="K287" s="155">
        <v>4219922</v>
      </c>
      <c r="L287" s="156" t="s">
        <v>60</v>
      </c>
      <c r="M287" s="152">
        <v>100</v>
      </c>
      <c r="N287" s="152">
        <v>99.986</v>
      </c>
      <c r="O287" s="462">
        <v>0.9998600000000001</v>
      </c>
    </row>
    <row r="288" spans="1:15" ht="28.5" customHeight="1">
      <c r="A288" s="147"/>
      <c r="B288" s="551"/>
      <c r="C288" s="552"/>
      <c r="D288" s="553"/>
      <c r="E288" s="553"/>
      <c r="F288" s="553"/>
      <c r="G288" s="607" t="s">
        <v>74</v>
      </c>
      <c r="H288" s="607"/>
      <c r="I288" s="153">
        <v>905</v>
      </c>
      <c r="J288" s="154">
        <v>702</v>
      </c>
      <c r="K288" s="155">
        <v>4219922</v>
      </c>
      <c r="L288" s="156" t="s">
        <v>75</v>
      </c>
      <c r="M288" s="152">
        <v>100</v>
      </c>
      <c r="N288" s="152">
        <v>99.986</v>
      </c>
      <c r="O288" s="462">
        <v>0.9998600000000001</v>
      </c>
    </row>
    <row r="289" spans="1:15" ht="42.75" customHeight="1">
      <c r="A289" s="147"/>
      <c r="B289" s="551"/>
      <c r="C289" s="552"/>
      <c r="D289" s="553"/>
      <c r="E289" s="553"/>
      <c r="F289" s="606" t="s">
        <v>530</v>
      </c>
      <c r="G289" s="606"/>
      <c r="H289" s="606"/>
      <c r="I289" s="153">
        <v>905</v>
      </c>
      <c r="J289" s="154">
        <v>702</v>
      </c>
      <c r="K289" s="155">
        <v>4219923</v>
      </c>
      <c r="L289" s="156" t="s">
        <v>60</v>
      </c>
      <c r="M289" s="152">
        <v>100</v>
      </c>
      <c r="N289" s="152">
        <v>100</v>
      </c>
      <c r="O289" s="462">
        <v>1</v>
      </c>
    </row>
    <row r="290" spans="1:15" ht="28.5" customHeight="1">
      <c r="A290" s="147"/>
      <c r="B290" s="551"/>
      <c r="C290" s="552"/>
      <c r="D290" s="553"/>
      <c r="E290" s="553"/>
      <c r="F290" s="553"/>
      <c r="G290" s="607" t="s">
        <v>74</v>
      </c>
      <c r="H290" s="607"/>
      <c r="I290" s="153">
        <v>905</v>
      </c>
      <c r="J290" s="154">
        <v>702</v>
      </c>
      <c r="K290" s="155">
        <v>4219923</v>
      </c>
      <c r="L290" s="156" t="s">
        <v>75</v>
      </c>
      <c r="M290" s="152">
        <v>100</v>
      </c>
      <c r="N290" s="152">
        <v>100</v>
      </c>
      <c r="O290" s="462">
        <v>1</v>
      </c>
    </row>
    <row r="291" spans="1:15" ht="28.5" customHeight="1">
      <c r="A291" s="147"/>
      <c r="B291" s="551"/>
      <c r="C291" s="552"/>
      <c r="D291" s="553"/>
      <c r="E291" s="553"/>
      <c r="F291" s="606" t="s">
        <v>531</v>
      </c>
      <c r="G291" s="606"/>
      <c r="H291" s="606"/>
      <c r="I291" s="153">
        <v>905</v>
      </c>
      <c r="J291" s="154">
        <v>702</v>
      </c>
      <c r="K291" s="155">
        <v>4219932</v>
      </c>
      <c r="L291" s="156" t="s">
        <v>60</v>
      </c>
      <c r="M291" s="152">
        <v>98</v>
      </c>
      <c r="N291" s="152">
        <v>98</v>
      </c>
      <c r="O291" s="462">
        <v>1</v>
      </c>
    </row>
    <row r="292" spans="1:15" ht="28.5" customHeight="1">
      <c r="A292" s="147"/>
      <c r="B292" s="551"/>
      <c r="C292" s="552"/>
      <c r="D292" s="553"/>
      <c r="E292" s="553"/>
      <c r="F292" s="553"/>
      <c r="G292" s="607" t="s">
        <v>74</v>
      </c>
      <c r="H292" s="607"/>
      <c r="I292" s="153">
        <v>905</v>
      </c>
      <c r="J292" s="154">
        <v>702</v>
      </c>
      <c r="K292" s="155">
        <v>4219932</v>
      </c>
      <c r="L292" s="156" t="s">
        <v>75</v>
      </c>
      <c r="M292" s="152">
        <v>98</v>
      </c>
      <c r="N292" s="152">
        <v>98</v>
      </c>
      <c r="O292" s="462">
        <v>1</v>
      </c>
    </row>
    <row r="293" spans="1:15" ht="42.75" customHeight="1">
      <c r="A293" s="147"/>
      <c r="B293" s="551"/>
      <c r="C293" s="552"/>
      <c r="D293" s="553"/>
      <c r="E293" s="553"/>
      <c r="F293" s="606" t="s">
        <v>532</v>
      </c>
      <c r="G293" s="606"/>
      <c r="H293" s="606"/>
      <c r="I293" s="153">
        <v>905</v>
      </c>
      <c r="J293" s="154">
        <v>702</v>
      </c>
      <c r="K293" s="155">
        <v>4219933</v>
      </c>
      <c r="L293" s="156" t="s">
        <v>60</v>
      </c>
      <c r="M293" s="152">
        <v>95</v>
      </c>
      <c r="N293" s="152">
        <v>95</v>
      </c>
      <c r="O293" s="462">
        <v>1</v>
      </c>
    </row>
    <row r="294" spans="1:15" ht="28.5" customHeight="1">
      <c r="A294" s="147"/>
      <c r="B294" s="551"/>
      <c r="C294" s="552"/>
      <c r="D294" s="553"/>
      <c r="E294" s="553"/>
      <c r="F294" s="553"/>
      <c r="G294" s="607" t="s">
        <v>74</v>
      </c>
      <c r="H294" s="607"/>
      <c r="I294" s="153">
        <v>905</v>
      </c>
      <c r="J294" s="154">
        <v>702</v>
      </c>
      <c r="K294" s="155">
        <v>4219933</v>
      </c>
      <c r="L294" s="156" t="s">
        <v>75</v>
      </c>
      <c r="M294" s="152">
        <v>95</v>
      </c>
      <c r="N294" s="152">
        <v>95</v>
      </c>
      <c r="O294" s="462">
        <v>1</v>
      </c>
    </row>
    <row r="295" spans="1:15" ht="59.25" customHeight="1">
      <c r="A295" s="147"/>
      <c r="B295" s="551"/>
      <c r="C295" s="552"/>
      <c r="D295" s="553"/>
      <c r="E295" s="553"/>
      <c r="F295" s="606" t="s">
        <v>533</v>
      </c>
      <c r="G295" s="606"/>
      <c r="H295" s="606"/>
      <c r="I295" s="153">
        <v>905</v>
      </c>
      <c r="J295" s="154">
        <v>702</v>
      </c>
      <c r="K295" s="155">
        <v>4219934</v>
      </c>
      <c r="L295" s="156" t="s">
        <v>60</v>
      </c>
      <c r="M295" s="152">
        <v>99.9</v>
      </c>
      <c r="N295" s="152">
        <v>99.9</v>
      </c>
      <c r="O295" s="462">
        <v>1</v>
      </c>
    </row>
    <row r="296" spans="1:15" ht="28.5" customHeight="1">
      <c r="A296" s="147"/>
      <c r="B296" s="551"/>
      <c r="C296" s="552"/>
      <c r="D296" s="553"/>
      <c r="E296" s="553"/>
      <c r="F296" s="553"/>
      <c r="G296" s="607" t="s">
        <v>74</v>
      </c>
      <c r="H296" s="607"/>
      <c r="I296" s="153">
        <v>905</v>
      </c>
      <c r="J296" s="154">
        <v>702</v>
      </c>
      <c r="K296" s="155">
        <v>4219934</v>
      </c>
      <c r="L296" s="156" t="s">
        <v>75</v>
      </c>
      <c r="M296" s="152">
        <v>99.9</v>
      </c>
      <c r="N296" s="152">
        <v>99.9</v>
      </c>
      <c r="O296" s="462">
        <v>1</v>
      </c>
    </row>
    <row r="297" spans="1:15" ht="42.75" customHeight="1">
      <c r="A297" s="147"/>
      <c r="B297" s="551"/>
      <c r="C297" s="552"/>
      <c r="D297" s="553"/>
      <c r="E297" s="553"/>
      <c r="F297" s="606" t="s">
        <v>592</v>
      </c>
      <c r="G297" s="606"/>
      <c r="H297" s="606"/>
      <c r="I297" s="153">
        <v>905</v>
      </c>
      <c r="J297" s="154">
        <v>702</v>
      </c>
      <c r="K297" s="155">
        <v>4219935</v>
      </c>
      <c r="L297" s="156" t="s">
        <v>60</v>
      </c>
      <c r="M297" s="152">
        <v>400</v>
      </c>
      <c r="N297" s="152">
        <v>400</v>
      </c>
      <c r="O297" s="462">
        <v>1</v>
      </c>
    </row>
    <row r="298" spans="1:15" ht="28.5" customHeight="1">
      <c r="A298" s="147"/>
      <c r="B298" s="551"/>
      <c r="C298" s="552"/>
      <c r="D298" s="553"/>
      <c r="E298" s="553"/>
      <c r="F298" s="553"/>
      <c r="G298" s="607" t="s">
        <v>74</v>
      </c>
      <c r="H298" s="607"/>
      <c r="I298" s="153">
        <v>905</v>
      </c>
      <c r="J298" s="154">
        <v>702</v>
      </c>
      <c r="K298" s="155">
        <v>4219935</v>
      </c>
      <c r="L298" s="156" t="s">
        <v>75</v>
      </c>
      <c r="M298" s="152">
        <v>400</v>
      </c>
      <c r="N298" s="152">
        <v>400</v>
      </c>
      <c r="O298" s="462">
        <v>1</v>
      </c>
    </row>
    <row r="299" spans="1:15" ht="42.75" customHeight="1">
      <c r="A299" s="147"/>
      <c r="B299" s="551"/>
      <c r="C299" s="552"/>
      <c r="D299" s="553"/>
      <c r="E299" s="553"/>
      <c r="F299" s="606" t="s">
        <v>593</v>
      </c>
      <c r="G299" s="606"/>
      <c r="H299" s="606"/>
      <c r="I299" s="153">
        <v>905</v>
      </c>
      <c r="J299" s="154">
        <v>702</v>
      </c>
      <c r="K299" s="155">
        <v>4219936</v>
      </c>
      <c r="L299" s="156" t="s">
        <v>60</v>
      </c>
      <c r="M299" s="152">
        <v>100</v>
      </c>
      <c r="N299" s="152">
        <v>100</v>
      </c>
      <c r="O299" s="462">
        <v>1</v>
      </c>
    </row>
    <row r="300" spans="1:15" ht="28.5" customHeight="1">
      <c r="A300" s="147"/>
      <c r="B300" s="551"/>
      <c r="C300" s="552"/>
      <c r="D300" s="553"/>
      <c r="E300" s="553"/>
      <c r="F300" s="553"/>
      <c r="G300" s="607" t="s">
        <v>74</v>
      </c>
      <c r="H300" s="607"/>
      <c r="I300" s="153">
        <v>905</v>
      </c>
      <c r="J300" s="154">
        <v>702</v>
      </c>
      <c r="K300" s="155">
        <v>4219936</v>
      </c>
      <c r="L300" s="156" t="s">
        <v>75</v>
      </c>
      <c r="M300" s="152">
        <v>100</v>
      </c>
      <c r="N300" s="152">
        <v>100</v>
      </c>
      <c r="O300" s="462">
        <v>1</v>
      </c>
    </row>
    <row r="301" spans="1:15" ht="45.75" customHeight="1">
      <c r="A301" s="147"/>
      <c r="B301" s="551"/>
      <c r="C301" s="552"/>
      <c r="D301" s="553"/>
      <c r="E301" s="553"/>
      <c r="F301" s="606" t="s">
        <v>594</v>
      </c>
      <c r="G301" s="606"/>
      <c r="H301" s="606"/>
      <c r="I301" s="153">
        <v>905</v>
      </c>
      <c r="J301" s="154">
        <v>702</v>
      </c>
      <c r="K301" s="155">
        <v>4219937</v>
      </c>
      <c r="L301" s="156" t="s">
        <v>60</v>
      </c>
      <c r="M301" s="152">
        <v>150</v>
      </c>
      <c r="N301" s="152">
        <v>150</v>
      </c>
      <c r="O301" s="462">
        <v>1</v>
      </c>
    </row>
    <row r="302" spans="1:15" ht="28.5" customHeight="1">
      <c r="A302" s="147"/>
      <c r="B302" s="551"/>
      <c r="C302" s="552"/>
      <c r="D302" s="553"/>
      <c r="E302" s="553"/>
      <c r="F302" s="553"/>
      <c r="G302" s="607" t="s">
        <v>74</v>
      </c>
      <c r="H302" s="607"/>
      <c r="I302" s="153">
        <v>905</v>
      </c>
      <c r="J302" s="154">
        <v>702</v>
      </c>
      <c r="K302" s="155">
        <v>4219937</v>
      </c>
      <c r="L302" s="156" t="s">
        <v>75</v>
      </c>
      <c r="M302" s="152">
        <v>150</v>
      </c>
      <c r="N302" s="152">
        <v>150</v>
      </c>
      <c r="O302" s="462">
        <v>1</v>
      </c>
    </row>
    <row r="303" spans="1:15" ht="60" customHeight="1">
      <c r="A303" s="147"/>
      <c r="B303" s="551"/>
      <c r="C303" s="552"/>
      <c r="D303" s="553"/>
      <c r="E303" s="553"/>
      <c r="F303" s="606" t="s">
        <v>595</v>
      </c>
      <c r="G303" s="606"/>
      <c r="H303" s="606"/>
      <c r="I303" s="153">
        <v>905</v>
      </c>
      <c r="J303" s="154">
        <v>702</v>
      </c>
      <c r="K303" s="155">
        <v>4219938</v>
      </c>
      <c r="L303" s="156" t="s">
        <v>60</v>
      </c>
      <c r="M303" s="152">
        <v>200</v>
      </c>
      <c r="N303" s="152">
        <v>200</v>
      </c>
      <c r="O303" s="462">
        <v>1</v>
      </c>
    </row>
    <row r="304" spans="1:15" ht="28.5" customHeight="1">
      <c r="A304" s="147"/>
      <c r="B304" s="551"/>
      <c r="C304" s="552"/>
      <c r="D304" s="553"/>
      <c r="E304" s="553"/>
      <c r="F304" s="553"/>
      <c r="G304" s="607" t="s">
        <v>74</v>
      </c>
      <c r="H304" s="607"/>
      <c r="I304" s="153">
        <v>905</v>
      </c>
      <c r="J304" s="154">
        <v>702</v>
      </c>
      <c r="K304" s="155">
        <v>4219938</v>
      </c>
      <c r="L304" s="156" t="s">
        <v>75</v>
      </c>
      <c r="M304" s="152">
        <v>200</v>
      </c>
      <c r="N304" s="152">
        <v>200</v>
      </c>
      <c r="O304" s="462">
        <v>1</v>
      </c>
    </row>
    <row r="305" spans="1:15" ht="42.75" customHeight="1">
      <c r="A305" s="147"/>
      <c r="B305" s="551"/>
      <c r="C305" s="552"/>
      <c r="D305" s="553"/>
      <c r="E305" s="553"/>
      <c r="F305" s="606" t="s">
        <v>596</v>
      </c>
      <c r="G305" s="606"/>
      <c r="H305" s="606"/>
      <c r="I305" s="153">
        <v>905</v>
      </c>
      <c r="J305" s="154">
        <v>702</v>
      </c>
      <c r="K305" s="155">
        <v>4219939</v>
      </c>
      <c r="L305" s="156" t="s">
        <v>60</v>
      </c>
      <c r="M305" s="152">
        <v>180</v>
      </c>
      <c r="N305" s="152">
        <v>180</v>
      </c>
      <c r="O305" s="462">
        <v>1</v>
      </c>
    </row>
    <row r="306" spans="1:15" ht="28.5" customHeight="1">
      <c r="A306" s="147"/>
      <c r="B306" s="551"/>
      <c r="C306" s="552"/>
      <c r="D306" s="553"/>
      <c r="E306" s="553"/>
      <c r="F306" s="553"/>
      <c r="G306" s="607" t="s">
        <v>74</v>
      </c>
      <c r="H306" s="607"/>
      <c r="I306" s="153">
        <v>905</v>
      </c>
      <c r="J306" s="154">
        <v>702</v>
      </c>
      <c r="K306" s="155">
        <v>4219939</v>
      </c>
      <c r="L306" s="156" t="s">
        <v>75</v>
      </c>
      <c r="M306" s="152">
        <v>180</v>
      </c>
      <c r="N306" s="152">
        <v>180</v>
      </c>
      <c r="O306" s="462">
        <v>1</v>
      </c>
    </row>
    <row r="307" spans="1:15" ht="33.75" customHeight="1">
      <c r="A307" s="147"/>
      <c r="B307" s="551"/>
      <c r="C307" s="552"/>
      <c r="D307" s="553"/>
      <c r="E307" s="553"/>
      <c r="F307" s="606" t="s">
        <v>597</v>
      </c>
      <c r="G307" s="606"/>
      <c r="H307" s="606"/>
      <c r="I307" s="153">
        <v>905</v>
      </c>
      <c r="J307" s="154">
        <v>702</v>
      </c>
      <c r="K307" s="155">
        <v>4219940</v>
      </c>
      <c r="L307" s="156" t="s">
        <v>60</v>
      </c>
      <c r="M307" s="152">
        <v>195</v>
      </c>
      <c r="N307" s="152">
        <v>195</v>
      </c>
      <c r="O307" s="462">
        <v>1</v>
      </c>
    </row>
    <row r="308" spans="1:15" ht="19.5" customHeight="1">
      <c r="A308" s="147"/>
      <c r="B308" s="551"/>
      <c r="C308" s="552"/>
      <c r="D308" s="553"/>
      <c r="E308" s="553"/>
      <c r="F308" s="553"/>
      <c r="G308" s="607" t="s">
        <v>74</v>
      </c>
      <c r="H308" s="607"/>
      <c r="I308" s="153">
        <v>905</v>
      </c>
      <c r="J308" s="154">
        <v>702</v>
      </c>
      <c r="K308" s="155">
        <v>4219940</v>
      </c>
      <c r="L308" s="156" t="s">
        <v>75</v>
      </c>
      <c r="M308" s="152">
        <v>195</v>
      </c>
      <c r="N308" s="152">
        <v>195</v>
      </c>
      <c r="O308" s="462">
        <v>1</v>
      </c>
    </row>
    <row r="309" spans="1:15" ht="35.25" customHeight="1">
      <c r="A309" s="147"/>
      <c r="B309" s="551"/>
      <c r="C309" s="552"/>
      <c r="D309" s="553"/>
      <c r="E309" s="553"/>
      <c r="F309" s="606" t="s">
        <v>598</v>
      </c>
      <c r="G309" s="606"/>
      <c r="H309" s="606"/>
      <c r="I309" s="153">
        <v>905</v>
      </c>
      <c r="J309" s="154">
        <v>702</v>
      </c>
      <c r="K309" s="155">
        <v>4219941</v>
      </c>
      <c r="L309" s="156" t="s">
        <v>60</v>
      </c>
      <c r="M309" s="152">
        <v>250</v>
      </c>
      <c r="N309" s="152">
        <v>250</v>
      </c>
      <c r="O309" s="462">
        <v>1</v>
      </c>
    </row>
    <row r="310" spans="1:15" ht="16.5" customHeight="1">
      <c r="A310" s="147"/>
      <c r="B310" s="551"/>
      <c r="C310" s="552"/>
      <c r="D310" s="553"/>
      <c r="E310" s="553"/>
      <c r="F310" s="553"/>
      <c r="G310" s="607" t="s">
        <v>74</v>
      </c>
      <c r="H310" s="607"/>
      <c r="I310" s="153">
        <v>905</v>
      </c>
      <c r="J310" s="154">
        <v>702</v>
      </c>
      <c r="K310" s="155">
        <v>4219941</v>
      </c>
      <c r="L310" s="156" t="s">
        <v>75</v>
      </c>
      <c r="M310" s="152">
        <v>250</v>
      </c>
      <c r="N310" s="152">
        <v>250</v>
      </c>
      <c r="O310" s="462">
        <v>1</v>
      </c>
    </row>
    <row r="311" spans="1:15" ht="72" customHeight="1">
      <c r="A311" s="147"/>
      <c r="B311" s="551"/>
      <c r="C311" s="552"/>
      <c r="D311" s="553"/>
      <c r="E311" s="553"/>
      <c r="F311" s="606" t="s">
        <v>599</v>
      </c>
      <c r="G311" s="606"/>
      <c r="H311" s="606"/>
      <c r="I311" s="153">
        <v>905</v>
      </c>
      <c r="J311" s="154">
        <v>702</v>
      </c>
      <c r="K311" s="155">
        <v>4219942</v>
      </c>
      <c r="L311" s="156" t="s">
        <v>60</v>
      </c>
      <c r="M311" s="152">
        <v>240</v>
      </c>
      <c r="N311" s="152">
        <v>239.28</v>
      </c>
      <c r="O311" s="462">
        <v>0.997</v>
      </c>
    </row>
    <row r="312" spans="1:15" ht="23.25" customHeight="1">
      <c r="A312" s="147"/>
      <c r="B312" s="551"/>
      <c r="C312" s="552"/>
      <c r="D312" s="553"/>
      <c r="E312" s="553"/>
      <c r="F312" s="553"/>
      <c r="G312" s="607" t="s">
        <v>74</v>
      </c>
      <c r="H312" s="607"/>
      <c r="I312" s="153">
        <v>905</v>
      </c>
      <c r="J312" s="154">
        <v>702</v>
      </c>
      <c r="K312" s="155">
        <v>4219942</v>
      </c>
      <c r="L312" s="156" t="s">
        <v>75</v>
      </c>
      <c r="M312" s="152">
        <v>240</v>
      </c>
      <c r="N312" s="152">
        <v>239.28</v>
      </c>
      <c r="O312" s="462">
        <v>0.997</v>
      </c>
    </row>
    <row r="313" spans="1:15" ht="28.5" customHeight="1">
      <c r="A313" s="147"/>
      <c r="B313" s="551"/>
      <c r="C313" s="552"/>
      <c r="D313" s="553"/>
      <c r="E313" s="553"/>
      <c r="F313" s="606" t="s">
        <v>600</v>
      </c>
      <c r="G313" s="606"/>
      <c r="H313" s="606"/>
      <c r="I313" s="153">
        <v>905</v>
      </c>
      <c r="J313" s="154">
        <v>702</v>
      </c>
      <c r="K313" s="155">
        <v>4219944</v>
      </c>
      <c r="L313" s="156" t="s">
        <v>60</v>
      </c>
      <c r="M313" s="152">
        <v>64.4</v>
      </c>
      <c r="N313" s="152">
        <v>64.4</v>
      </c>
      <c r="O313" s="462">
        <v>1</v>
      </c>
    </row>
    <row r="314" spans="1:15" ht="21.75" customHeight="1">
      <c r="A314" s="147"/>
      <c r="B314" s="551"/>
      <c r="C314" s="552"/>
      <c r="D314" s="553"/>
      <c r="E314" s="553"/>
      <c r="F314" s="553"/>
      <c r="G314" s="607" t="s">
        <v>74</v>
      </c>
      <c r="H314" s="607"/>
      <c r="I314" s="153">
        <v>905</v>
      </c>
      <c r="J314" s="154">
        <v>702</v>
      </c>
      <c r="K314" s="155">
        <v>4219944</v>
      </c>
      <c r="L314" s="156" t="s">
        <v>75</v>
      </c>
      <c r="M314" s="152">
        <v>64.4</v>
      </c>
      <c r="N314" s="152">
        <v>64.4</v>
      </c>
      <c r="O314" s="462">
        <v>1</v>
      </c>
    </row>
    <row r="315" spans="1:15" ht="49.5" customHeight="1">
      <c r="A315" s="147"/>
      <c r="B315" s="551"/>
      <c r="C315" s="552"/>
      <c r="D315" s="553"/>
      <c r="E315" s="553"/>
      <c r="F315" s="606" t="s">
        <v>601</v>
      </c>
      <c r="G315" s="606"/>
      <c r="H315" s="606"/>
      <c r="I315" s="153">
        <v>905</v>
      </c>
      <c r="J315" s="154">
        <v>702</v>
      </c>
      <c r="K315" s="155">
        <v>4219947</v>
      </c>
      <c r="L315" s="156" t="s">
        <v>60</v>
      </c>
      <c r="M315" s="152">
        <v>40</v>
      </c>
      <c r="N315" s="152">
        <v>39.99996</v>
      </c>
      <c r="O315" s="462">
        <v>0.9999990000000001</v>
      </c>
    </row>
    <row r="316" spans="1:15" ht="28.5" customHeight="1">
      <c r="A316" s="147"/>
      <c r="B316" s="551"/>
      <c r="C316" s="552"/>
      <c r="D316" s="553"/>
      <c r="E316" s="553"/>
      <c r="F316" s="553"/>
      <c r="G316" s="607" t="s">
        <v>74</v>
      </c>
      <c r="H316" s="607"/>
      <c r="I316" s="153">
        <v>905</v>
      </c>
      <c r="J316" s="154">
        <v>702</v>
      </c>
      <c r="K316" s="155">
        <v>4219947</v>
      </c>
      <c r="L316" s="156" t="s">
        <v>75</v>
      </c>
      <c r="M316" s="152">
        <v>40</v>
      </c>
      <c r="N316" s="152">
        <v>39.99996</v>
      </c>
      <c r="O316" s="462">
        <v>0.9999990000000001</v>
      </c>
    </row>
    <row r="317" spans="1:15" ht="45.75" customHeight="1">
      <c r="A317" s="147"/>
      <c r="B317" s="551"/>
      <c r="C317" s="552"/>
      <c r="D317" s="553"/>
      <c r="E317" s="553"/>
      <c r="F317" s="606" t="s">
        <v>602</v>
      </c>
      <c r="G317" s="606"/>
      <c r="H317" s="606"/>
      <c r="I317" s="153">
        <v>905</v>
      </c>
      <c r="J317" s="154">
        <v>702</v>
      </c>
      <c r="K317" s="155">
        <v>4219948</v>
      </c>
      <c r="L317" s="156" t="s">
        <v>60</v>
      </c>
      <c r="M317" s="152">
        <v>99</v>
      </c>
      <c r="N317" s="152">
        <v>98.92694</v>
      </c>
      <c r="O317" s="462">
        <v>0.9992620202020203</v>
      </c>
    </row>
    <row r="318" spans="1:15" ht="28.5" customHeight="1">
      <c r="A318" s="147"/>
      <c r="B318" s="551"/>
      <c r="C318" s="552"/>
      <c r="D318" s="553"/>
      <c r="E318" s="553"/>
      <c r="F318" s="553"/>
      <c r="G318" s="607" t="s">
        <v>74</v>
      </c>
      <c r="H318" s="607"/>
      <c r="I318" s="153">
        <v>905</v>
      </c>
      <c r="J318" s="154">
        <v>702</v>
      </c>
      <c r="K318" s="155">
        <v>4219948</v>
      </c>
      <c r="L318" s="156" t="s">
        <v>75</v>
      </c>
      <c r="M318" s="152">
        <v>99</v>
      </c>
      <c r="N318" s="152">
        <v>98.92694</v>
      </c>
      <c r="O318" s="462">
        <v>0.9992620202020203</v>
      </c>
    </row>
    <row r="319" spans="1:15" ht="28.5" customHeight="1">
      <c r="A319" s="147"/>
      <c r="B319" s="551"/>
      <c r="C319" s="552"/>
      <c r="D319" s="553"/>
      <c r="E319" s="553"/>
      <c r="F319" s="606" t="s">
        <v>531</v>
      </c>
      <c r="G319" s="606"/>
      <c r="H319" s="606"/>
      <c r="I319" s="153">
        <v>905</v>
      </c>
      <c r="J319" s="154">
        <v>702</v>
      </c>
      <c r="K319" s="155">
        <v>4219949</v>
      </c>
      <c r="L319" s="156" t="s">
        <v>60</v>
      </c>
      <c r="M319" s="152">
        <v>99</v>
      </c>
      <c r="N319" s="152">
        <v>99</v>
      </c>
      <c r="O319" s="462">
        <v>1</v>
      </c>
    </row>
    <row r="320" spans="1:15" ht="21" customHeight="1">
      <c r="A320" s="147"/>
      <c r="B320" s="551"/>
      <c r="C320" s="552"/>
      <c r="D320" s="553"/>
      <c r="E320" s="553"/>
      <c r="F320" s="553"/>
      <c r="G320" s="607" t="s">
        <v>74</v>
      </c>
      <c r="H320" s="607"/>
      <c r="I320" s="153">
        <v>905</v>
      </c>
      <c r="J320" s="154">
        <v>702</v>
      </c>
      <c r="K320" s="155">
        <v>4219949</v>
      </c>
      <c r="L320" s="156" t="s">
        <v>75</v>
      </c>
      <c r="M320" s="152">
        <v>99</v>
      </c>
      <c r="N320" s="152">
        <v>99</v>
      </c>
      <c r="O320" s="462">
        <v>1</v>
      </c>
    </row>
    <row r="321" spans="1:15" ht="35.25" customHeight="1">
      <c r="A321" s="147"/>
      <c r="B321" s="551"/>
      <c r="C321" s="552"/>
      <c r="D321" s="553"/>
      <c r="E321" s="553"/>
      <c r="F321" s="606" t="s">
        <v>603</v>
      </c>
      <c r="G321" s="606"/>
      <c r="H321" s="606"/>
      <c r="I321" s="153">
        <v>905</v>
      </c>
      <c r="J321" s="154">
        <v>702</v>
      </c>
      <c r="K321" s="155">
        <v>4219950</v>
      </c>
      <c r="L321" s="156" t="s">
        <v>60</v>
      </c>
      <c r="M321" s="152">
        <v>10</v>
      </c>
      <c r="N321" s="152">
        <v>10</v>
      </c>
      <c r="O321" s="462">
        <v>1</v>
      </c>
    </row>
    <row r="322" spans="1:15" ht="18.75" customHeight="1">
      <c r="A322" s="147"/>
      <c r="B322" s="551"/>
      <c r="C322" s="552"/>
      <c r="D322" s="553"/>
      <c r="E322" s="553"/>
      <c r="F322" s="553"/>
      <c r="G322" s="607" t="s">
        <v>74</v>
      </c>
      <c r="H322" s="607"/>
      <c r="I322" s="153">
        <v>905</v>
      </c>
      <c r="J322" s="154">
        <v>702</v>
      </c>
      <c r="K322" s="155">
        <v>4219950</v>
      </c>
      <c r="L322" s="156" t="s">
        <v>75</v>
      </c>
      <c r="M322" s="152">
        <v>10</v>
      </c>
      <c r="N322" s="152">
        <v>10</v>
      </c>
      <c r="O322" s="462">
        <v>1</v>
      </c>
    </row>
    <row r="323" spans="1:15" ht="36" customHeight="1">
      <c r="A323" s="147"/>
      <c r="B323" s="551"/>
      <c r="C323" s="552"/>
      <c r="D323" s="553"/>
      <c r="E323" s="553"/>
      <c r="F323" s="606" t="s">
        <v>610</v>
      </c>
      <c r="G323" s="606"/>
      <c r="H323" s="606"/>
      <c r="I323" s="153">
        <v>905</v>
      </c>
      <c r="J323" s="154">
        <v>702</v>
      </c>
      <c r="K323" s="155">
        <v>4219951</v>
      </c>
      <c r="L323" s="156" t="s">
        <v>60</v>
      </c>
      <c r="M323" s="152">
        <v>51.7</v>
      </c>
      <c r="N323" s="152">
        <v>51.7</v>
      </c>
      <c r="O323" s="462">
        <v>1</v>
      </c>
    </row>
    <row r="324" spans="1:15" ht="20.25" customHeight="1">
      <c r="A324" s="147"/>
      <c r="B324" s="551"/>
      <c r="C324" s="552"/>
      <c r="D324" s="553"/>
      <c r="E324" s="553"/>
      <c r="F324" s="553"/>
      <c r="G324" s="607" t="s">
        <v>74</v>
      </c>
      <c r="H324" s="607"/>
      <c r="I324" s="153">
        <v>905</v>
      </c>
      <c r="J324" s="154">
        <v>702</v>
      </c>
      <c r="K324" s="155">
        <v>4219951</v>
      </c>
      <c r="L324" s="156" t="s">
        <v>75</v>
      </c>
      <c r="M324" s="152">
        <v>51.7</v>
      </c>
      <c r="N324" s="152">
        <v>51.7</v>
      </c>
      <c r="O324" s="462">
        <v>1</v>
      </c>
    </row>
    <row r="325" spans="1:15" ht="37.5" customHeight="1">
      <c r="A325" s="147"/>
      <c r="B325" s="551"/>
      <c r="C325" s="552"/>
      <c r="D325" s="553"/>
      <c r="E325" s="553"/>
      <c r="F325" s="606" t="s">
        <v>611</v>
      </c>
      <c r="G325" s="606"/>
      <c r="H325" s="606"/>
      <c r="I325" s="153">
        <v>905</v>
      </c>
      <c r="J325" s="154">
        <v>702</v>
      </c>
      <c r="K325" s="155">
        <v>4219952</v>
      </c>
      <c r="L325" s="156" t="s">
        <v>60</v>
      </c>
      <c r="M325" s="152">
        <v>30</v>
      </c>
      <c r="N325" s="152">
        <v>30</v>
      </c>
      <c r="O325" s="462">
        <v>1</v>
      </c>
    </row>
    <row r="326" spans="1:15" ht="18.75" customHeight="1">
      <c r="A326" s="147"/>
      <c r="B326" s="551"/>
      <c r="C326" s="552"/>
      <c r="D326" s="553"/>
      <c r="E326" s="553"/>
      <c r="F326" s="553"/>
      <c r="G326" s="607" t="s">
        <v>74</v>
      </c>
      <c r="H326" s="607"/>
      <c r="I326" s="153">
        <v>905</v>
      </c>
      <c r="J326" s="154">
        <v>702</v>
      </c>
      <c r="K326" s="155">
        <v>4219952</v>
      </c>
      <c r="L326" s="156" t="s">
        <v>75</v>
      </c>
      <c r="M326" s="152">
        <v>30</v>
      </c>
      <c r="N326" s="152">
        <v>30</v>
      </c>
      <c r="O326" s="462">
        <v>1</v>
      </c>
    </row>
    <row r="327" spans="1:15" ht="44.25" customHeight="1">
      <c r="A327" s="147"/>
      <c r="B327" s="551"/>
      <c r="C327" s="552"/>
      <c r="D327" s="553"/>
      <c r="E327" s="553"/>
      <c r="F327" s="606" t="s">
        <v>612</v>
      </c>
      <c r="G327" s="606"/>
      <c r="H327" s="606"/>
      <c r="I327" s="153">
        <v>905</v>
      </c>
      <c r="J327" s="154">
        <v>702</v>
      </c>
      <c r="K327" s="155">
        <v>4219953</v>
      </c>
      <c r="L327" s="156" t="s">
        <v>60</v>
      </c>
      <c r="M327" s="152">
        <v>26.9</v>
      </c>
      <c r="N327" s="152">
        <v>26.85</v>
      </c>
      <c r="O327" s="462">
        <v>0.9981412639405206</v>
      </c>
    </row>
    <row r="328" spans="1:15" ht="28.5" customHeight="1">
      <c r="A328" s="147"/>
      <c r="B328" s="551"/>
      <c r="C328" s="552"/>
      <c r="D328" s="553"/>
      <c r="E328" s="553"/>
      <c r="F328" s="553"/>
      <c r="G328" s="607" t="s">
        <v>74</v>
      </c>
      <c r="H328" s="607"/>
      <c r="I328" s="153">
        <v>905</v>
      </c>
      <c r="J328" s="154">
        <v>702</v>
      </c>
      <c r="K328" s="155">
        <v>4219953</v>
      </c>
      <c r="L328" s="156" t="s">
        <v>75</v>
      </c>
      <c r="M328" s="152">
        <v>26.9</v>
      </c>
      <c r="N328" s="152">
        <v>26.85</v>
      </c>
      <c r="O328" s="462">
        <v>0.9981412639405206</v>
      </c>
    </row>
    <row r="329" spans="1:15" ht="28.5" customHeight="1">
      <c r="A329" s="147"/>
      <c r="B329" s="551"/>
      <c r="C329" s="552"/>
      <c r="D329" s="553"/>
      <c r="E329" s="553"/>
      <c r="F329" s="606" t="s">
        <v>613</v>
      </c>
      <c r="G329" s="606"/>
      <c r="H329" s="606"/>
      <c r="I329" s="153">
        <v>905</v>
      </c>
      <c r="J329" s="154">
        <v>702</v>
      </c>
      <c r="K329" s="155">
        <v>4219954</v>
      </c>
      <c r="L329" s="156" t="s">
        <v>60</v>
      </c>
      <c r="M329" s="152">
        <v>19</v>
      </c>
      <c r="N329" s="152">
        <v>19</v>
      </c>
      <c r="O329" s="462">
        <v>1</v>
      </c>
    </row>
    <row r="330" spans="1:15" ht="28.5" customHeight="1">
      <c r="A330" s="147"/>
      <c r="B330" s="551"/>
      <c r="C330" s="552"/>
      <c r="D330" s="553"/>
      <c r="E330" s="553"/>
      <c r="F330" s="553"/>
      <c r="G330" s="607" t="s">
        <v>74</v>
      </c>
      <c r="H330" s="607"/>
      <c r="I330" s="153">
        <v>905</v>
      </c>
      <c r="J330" s="154">
        <v>702</v>
      </c>
      <c r="K330" s="155">
        <v>4219954</v>
      </c>
      <c r="L330" s="156" t="s">
        <v>75</v>
      </c>
      <c r="M330" s="152">
        <v>19</v>
      </c>
      <c r="N330" s="152">
        <v>19</v>
      </c>
      <c r="O330" s="462">
        <v>1</v>
      </c>
    </row>
    <row r="331" spans="1:15" ht="28.5" customHeight="1">
      <c r="A331" s="147"/>
      <c r="B331" s="551"/>
      <c r="C331" s="552"/>
      <c r="D331" s="553"/>
      <c r="E331" s="553"/>
      <c r="F331" s="606" t="s">
        <v>614</v>
      </c>
      <c r="G331" s="606"/>
      <c r="H331" s="606"/>
      <c r="I331" s="153">
        <v>905</v>
      </c>
      <c r="J331" s="154">
        <v>702</v>
      </c>
      <c r="K331" s="155">
        <v>4219955</v>
      </c>
      <c r="L331" s="156" t="s">
        <v>60</v>
      </c>
      <c r="M331" s="152">
        <v>19</v>
      </c>
      <c r="N331" s="152">
        <v>18.9999</v>
      </c>
      <c r="O331" s="462">
        <v>0.9999947368421053</v>
      </c>
    </row>
    <row r="332" spans="1:15" ht="28.5" customHeight="1">
      <c r="A332" s="147"/>
      <c r="B332" s="551"/>
      <c r="C332" s="552"/>
      <c r="D332" s="553"/>
      <c r="E332" s="553"/>
      <c r="F332" s="553"/>
      <c r="G332" s="607" t="s">
        <v>74</v>
      </c>
      <c r="H332" s="607"/>
      <c r="I332" s="153">
        <v>905</v>
      </c>
      <c r="J332" s="154">
        <v>702</v>
      </c>
      <c r="K332" s="155">
        <v>4219955</v>
      </c>
      <c r="L332" s="156" t="s">
        <v>75</v>
      </c>
      <c r="M332" s="152">
        <v>19</v>
      </c>
      <c r="N332" s="152">
        <v>18.9999</v>
      </c>
      <c r="O332" s="462">
        <v>0.9999947368421053</v>
      </c>
    </row>
    <row r="333" spans="1:15" ht="45.75" customHeight="1">
      <c r="A333" s="147"/>
      <c r="B333" s="551"/>
      <c r="C333" s="552"/>
      <c r="D333" s="553"/>
      <c r="E333" s="553"/>
      <c r="F333" s="606" t="s">
        <v>615</v>
      </c>
      <c r="G333" s="606"/>
      <c r="H333" s="606"/>
      <c r="I333" s="153">
        <v>905</v>
      </c>
      <c r="J333" s="154">
        <v>702</v>
      </c>
      <c r="K333" s="155">
        <v>4219956</v>
      </c>
      <c r="L333" s="156" t="s">
        <v>60</v>
      </c>
      <c r="M333" s="152">
        <v>16</v>
      </c>
      <c r="N333" s="152">
        <v>16</v>
      </c>
      <c r="O333" s="462">
        <v>1</v>
      </c>
    </row>
    <row r="334" spans="1:15" ht="19.5" customHeight="1">
      <c r="A334" s="147"/>
      <c r="B334" s="551"/>
      <c r="C334" s="552"/>
      <c r="D334" s="553"/>
      <c r="E334" s="553"/>
      <c r="F334" s="553"/>
      <c r="G334" s="607" t="s">
        <v>74</v>
      </c>
      <c r="H334" s="607"/>
      <c r="I334" s="153">
        <v>905</v>
      </c>
      <c r="J334" s="154">
        <v>702</v>
      </c>
      <c r="K334" s="155">
        <v>4219956</v>
      </c>
      <c r="L334" s="156" t="s">
        <v>75</v>
      </c>
      <c r="M334" s="152">
        <v>16</v>
      </c>
      <c r="N334" s="152">
        <v>16</v>
      </c>
      <c r="O334" s="462">
        <v>1</v>
      </c>
    </row>
    <row r="335" spans="1:15" ht="45.75" customHeight="1">
      <c r="A335" s="147"/>
      <c r="B335" s="551"/>
      <c r="C335" s="552"/>
      <c r="D335" s="553"/>
      <c r="E335" s="553"/>
      <c r="F335" s="606" t="s">
        <v>616</v>
      </c>
      <c r="G335" s="606"/>
      <c r="H335" s="606"/>
      <c r="I335" s="153">
        <v>905</v>
      </c>
      <c r="J335" s="154">
        <v>702</v>
      </c>
      <c r="K335" s="155">
        <v>4219957</v>
      </c>
      <c r="L335" s="156" t="s">
        <v>60</v>
      </c>
      <c r="M335" s="152">
        <v>32</v>
      </c>
      <c r="N335" s="152">
        <v>32</v>
      </c>
      <c r="O335" s="462">
        <v>1</v>
      </c>
    </row>
    <row r="336" spans="1:15" ht="20.25" customHeight="1">
      <c r="A336" s="147"/>
      <c r="B336" s="551"/>
      <c r="C336" s="552"/>
      <c r="D336" s="553"/>
      <c r="E336" s="553"/>
      <c r="F336" s="553"/>
      <c r="G336" s="607" t="s">
        <v>74</v>
      </c>
      <c r="H336" s="607"/>
      <c r="I336" s="153">
        <v>905</v>
      </c>
      <c r="J336" s="154">
        <v>702</v>
      </c>
      <c r="K336" s="155">
        <v>4219957</v>
      </c>
      <c r="L336" s="156" t="s">
        <v>75</v>
      </c>
      <c r="M336" s="152">
        <v>32</v>
      </c>
      <c r="N336" s="152">
        <v>32</v>
      </c>
      <c r="O336" s="462">
        <v>1</v>
      </c>
    </row>
    <row r="337" spans="1:15" ht="46.5" customHeight="1">
      <c r="A337" s="147"/>
      <c r="B337" s="551"/>
      <c r="C337" s="552"/>
      <c r="D337" s="553"/>
      <c r="E337" s="553"/>
      <c r="F337" s="606" t="s">
        <v>617</v>
      </c>
      <c r="G337" s="606"/>
      <c r="H337" s="606"/>
      <c r="I337" s="153">
        <v>905</v>
      </c>
      <c r="J337" s="154">
        <v>702</v>
      </c>
      <c r="K337" s="155">
        <v>4219958</v>
      </c>
      <c r="L337" s="156" t="s">
        <v>60</v>
      </c>
      <c r="M337" s="152">
        <v>16</v>
      </c>
      <c r="N337" s="152">
        <v>16</v>
      </c>
      <c r="O337" s="462">
        <v>1</v>
      </c>
    </row>
    <row r="338" spans="1:15" ht="19.5" customHeight="1">
      <c r="A338" s="147"/>
      <c r="B338" s="551"/>
      <c r="C338" s="552"/>
      <c r="D338" s="553"/>
      <c r="E338" s="553"/>
      <c r="F338" s="553"/>
      <c r="G338" s="607" t="s">
        <v>74</v>
      </c>
      <c r="H338" s="607"/>
      <c r="I338" s="153">
        <v>905</v>
      </c>
      <c r="J338" s="154">
        <v>702</v>
      </c>
      <c r="K338" s="155">
        <v>4219958</v>
      </c>
      <c r="L338" s="156" t="s">
        <v>75</v>
      </c>
      <c r="M338" s="152">
        <v>16</v>
      </c>
      <c r="N338" s="152">
        <v>16</v>
      </c>
      <c r="O338" s="462">
        <v>1</v>
      </c>
    </row>
    <row r="339" spans="1:15" ht="45" customHeight="1">
      <c r="A339" s="147"/>
      <c r="B339" s="551"/>
      <c r="C339" s="552"/>
      <c r="D339" s="553"/>
      <c r="E339" s="553"/>
      <c r="F339" s="606" t="s">
        <v>618</v>
      </c>
      <c r="G339" s="606"/>
      <c r="H339" s="606"/>
      <c r="I339" s="153">
        <v>905</v>
      </c>
      <c r="J339" s="154">
        <v>702</v>
      </c>
      <c r="K339" s="155">
        <v>4219959</v>
      </c>
      <c r="L339" s="156" t="s">
        <v>60</v>
      </c>
      <c r="M339" s="152">
        <v>16</v>
      </c>
      <c r="N339" s="152">
        <v>16</v>
      </c>
      <c r="O339" s="462">
        <v>1</v>
      </c>
    </row>
    <row r="340" spans="1:15" ht="28.5" customHeight="1">
      <c r="A340" s="147"/>
      <c r="B340" s="551"/>
      <c r="C340" s="552"/>
      <c r="D340" s="553"/>
      <c r="E340" s="553"/>
      <c r="F340" s="553"/>
      <c r="G340" s="607" t="s">
        <v>74</v>
      </c>
      <c r="H340" s="607"/>
      <c r="I340" s="153">
        <v>905</v>
      </c>
      <c r="J340" s="154">
        <v>702</v>
      </c>
      <c r="K340" s="155">
        <v>4219959</v>
      </c>
      <c r="L340" s="156" t="s">
        <v>75</v>
      </c>
      <c r="M340" s="152">
        <v>16</v>
      </c>
      <c r="N340" s="152">
        <v>16</v>
      </c>
      <c r="O340" s="462">
        <v>1</v>
      </c>
    </row>
    <row r="341" spans="1:15" ht="45.75" customHeight="1">
      <c r="A341" s="147"/>
      <c r="B341" s="551"/>
      <c r="C341" s="552"/>
      <c r="D341" s="553"/>
      <c r="E341" s="553"/>
      <c r="F341" s="606" t="s">
        <v>619</v>
      </c>
      <c r="G341" s="606"/>
      <c r="H341" s="606"/>
      <c r="I341" s="153">
        <v>905</v>
      </c>
      <c r="J341" s="154">
        <v>702</v>
      </c>
      <c r="K341" s="155">
        <v>4219960</v>
      </c>
      <c r="L341" s="156" t="s">
        <v>60</v>
      </c>
      <c r="M341" s="152">
        <v>32</v>
      </c>
      <c r="N341" s="152">
        <v>32</v>
      </c>
      <c r="O341" s="462">
        <v>1</v>
      </c>
    </row>
    <row r="342" spans="1:15" ht="28.5" customHeight="1">
      <c r="A342" s="147"/>
      <c r="B342" s="551"/>
      <c r="C342" s="552"/>
      <c r="D342" s="553"/>
      <c r="E342" s="553"/>
      <c r="F342" s="553"/>
      <c r="G342" s="607" t="s">
        <v>74</v>
      </c>
      <c r="H342" s="607"/>
      <c r="I342" s="153">
        <v>905</v>
      </c>
      <c r="J342" s="154">
        <v>702</v>
      </c>
      <c r="K342" s="155">
        <v>4219960</v>
      </c>
      <c r="L342" s="156" t="s">
        <v>75</v>
      </c>
      <c r="M342" s="152">
        <v>32</v>
      </c>
      <c r="N342" s="152">
        <v>32</v>
      </c>
      <c r="O342" s="462">
        <v>1</v>
      </c>
    </row>
    <row r="343" spans="1:15" ht="44.25" customHeight="1">
      <c r="A343" s="147"/>
      <c r="B343" s="551"/>
      <c r="C343" s="552"/>
      <c r="D343" s="553"/>
      <c r="E343" s="553"/>
      <c r="F343" s="606" t="s">
        <v>620</v>
      </c>
      <c r="G343" s="606"/>
      <c r="H343" s="606"/>
      <c r="I343" s="153">
        <v>905</v>
      </c>
      <c r="J343" s="154">
        <v>702</v>
      </c>
      <c r="K343" s="155">
        <v>4219961</v>
      </c>
      <c r="L343" s="156" t="s">
        <v>60</v>
      </c>
      <c r="M343" s="152">
        <v>32</v>
      </c>
      <c r="N343" s="152">
        <v>32</v>
      </c>
      <c r="O343" s="462">
        <v>1</v>
      </c>
    </row>
    <row r="344" spans="1:15" ht="28.5" customHeight="1">
      <c r="A344" s="147"/>
      <c r="B344" s="551"/>
      <c r="C344" s="552"/>
      <c r="D344" s="553"/>
      <c r="E344" s="553"/>
      <c r="F344" s="553"/>
      <c r="G344" s="607" t="s">
        <v>74</v>
      </c>
      <c r="H344" s="607"/>
      <c r="I344" s="153">
        <v>905</v>
      </c>
      <c r="J344" s="154">
        <v>702</v>
      </c>
      <c r="K344" s="155">
        <v>4219961</v>
      </c>
      <c r="L344" s="156" t="s">
        <v>75</v>
      </c>
      <c r="M344" s="152">
        <v>32</v>
      </c>
      <c r="N344" s="152">
        <v>32</v>
      </c>
      <c r="O344" s="462">
        <v>1</v>
      </c>
    </row>
    <row r="345" spans="1:15" ht="47.25" customHeight="1">
      <c r="A345" s="147"/>
      <c r="B345" s="551"/>
      <c r="C345" s="552"/>
      <c r="D345" s="553"/>
      <c r="E345" s="553"/>
      <c r="F345" s="606" t="s">
        <v>625</v>
      </c>
      <c r="G345" s="606"/>
      <c r="H345" s="606"/>
      <c r="I345" s="153">
        <v>905</v>
      </c>
      <c r="J345" s="154">
        <v>702</v>
      </c>
      <c r="K345" s="155">
        <v>4219962</v>
      </c>
      <c r="L345" s="156" t="s">
        <v>60</v>
      </c>
      <c r="M345" s="152">
        <v>16</v>
      </c>
      <c r="N345" s="152">
        <v>16</v>
      </c>
      <c r="O345" s="462">
        <v>1</v>
      </c>
    </row>
    <row r="346" spans="1:15" ht="28.5" customHeight="1">
      <c r="A346" s="147"/>
      <c r="B346" s="551"/>
      <c r="C346" s="552"/>
      <c r="D346" s="553"/>
      <c r="E346" s="553"/>
      <c r="F346" s="553"/>
      <c r="G346" s="607" t="s">
        <v>74</v>
      </c>
      <c r="H346" s="607"/>
      <c r="I346" s="153">
        <v>905</v>
      </c>
      <c r="J346" s="154">
        <v>702</v>
      </c>
      <c r="K346" s="155">
        <v>4219962</v>
      </c>
      <c r="L346" s="156" t="s">
        <v>75</v>
      </c>
      <c r="M346" s="152">
        <v>16</v>
      </c>
      <c r="N346" s="152">
        <v>16</v>
      </c>
      <c r="O346" s="462">
        <v>1</v>
      </c>
    </row>
    <row r="347" spans="1:15" ht="46.5" customHeight="1">
      <c r="A347" s="147"/>
      <c r="B347" s="551"/>
      <c r="C347" s="552"/>
      <c r="D347" s="553"/>
      <c r="E347" s="553"/>
      <c r="F347" s="606" t="s">
        <v>626</v>
      </c>
      <c r="G347" s="606"/>
      <c r="H347" s="606"/>
      <c r="I347" s="153">
        <v>905</v>
      </c>
      <c r="J347" s="154">
        <v>702</v>
      </c>
      <c r="K347" s="155">
        <v>4219963</v>
      </c>
      <c r="L347" s="156" t="s">
        <v>60</v>
      </c>
      <c r="M347" s="152">
        <v>32</v>
      </c>
      <c r="N347" s="152">
        <v>32</v>
      </c>
      <c r="O347" s="462">
        <v>1</v>
      </c>
    </row>
    <row r="348" spans="1:15" ht="19.5" customHeight="1">
      <c r="A348" s="147"/>
      <c r="B348" s="551"/>
      <c r="C348" s="552"/>
      <c r="D348" s="553"/>
      <c r="E348" s="553"/>
      <c r="F348" s="553"/>
      <c r="G348" s="607" t="s">
        <v>74</v>
      </c>
      <c r="H348" s="607"/>
      <c r="I348" s="153">
        <v>905</v>
      </c>
      <c r="J348" s="154">
        <v>702</v>
      </c>
      <c r="K348" s="155">
        <v>4219963</v>
      </c>
      <c r="L348" s="156" t="s">
        <v>75</v>
      </c>
      <c r="M348" s="152">
        <v>32</v>
      </c>
      <c r="N348" s="152">
        <v>32</v>
      </c>
      <c r="O348" s="462">
        <v>1</v>
      </c>
    </row>
    <row r="349" spans="1:15" ht="46.5" customHeight="1">
      <c r="A349" s="147"/>
      <c r="B349" s="551"/>
      <c r="C349" s="552"/>
      <c r="D349" s="553"/>
      <c r="E349" s="553"/>
      <c r="F349" s="606" t="s">
        <v>627</v>
      </c>
      <c r="G349" s="606"/>
      <c r="H349" s="606"/>
      <c r="I349" s="153">
        <v>905</v>
      </c>
      <c r="J349" s="154">
        <v>702</v>
      </c>
      <c r="K349" s="155">
        <v>4219964</v>
      </c>
      <c r="L349" s="156" t="s">
        <v>60</v>
      </c>
      <c r="M349" s="152">
        <v>48</v>
      </c>
      <c r="N349" s="152">
        <v>48</v>
      </c>
      <c r="O349" s="462">
        <v>1</v>
      </c>
    </row>
    <row r="350" spans="1:15" ht="15" customHeight="1">
      <c r="A350" s="147"/>
      <c r="B350" s="551"/>
      <c r="C350" s="552"/>
      <c r="D350" s="553"/>
      <c r="E350" s="553"/>
      <c r="F350" s="553"/>
      <c r="G350" s="607" t="s">
        <v>74</v>
      </c>
      <c r="H350" s="607"/>
      <c r="I350" s="153">
        <v>905</v>
      </c>
      <c r="J350" s="154">
        <v>702</v>
      </c>
      <c r="K350" s="155">
        <v>4219964</v>
      </c>
      <c r="L350" s="156" t="s">
        <v>75</v>
      </c>
      <c r="M350" s="152">
        <v>48</v>
      </c>
      <c r="N350" s="152">
        <v>48</v>
      </c>
      <c r="O350" s="462">
        <v>1</v>
      </c>
    </row>
    <row r="351" spans="1:15" ht="41.25" customHeight="1">
      <c r="A351" s="147"/>
      <c r="B351" s="551"/>
      <c r="C351" s="552"/>
      <c r="D351" s="553"/>
      <c r="E351" s="553"/>
      <c r="F351" s="606" t="s">
        <v>628</v>
      </c>
      <c r="G351" s="606"/>
      <c r="H351" s="606"/>
      <c r="I351" s="153">
        <v>905</v>
      </c>
      <c r="J351" s="154">
        <v>702</v>
      </c>
      <c r="K351" s="155">
        <v>4219965</v>
      </c>
      <c r="L351" s="156" t="s">
        <v>60</v>
      </c>
      <c r="M351" s="152">
        <v>287</v>
      </c>
      <c r="N351" s="152">
        <v>287</v>
      </c>
      <c r="O351" s="462">
        <v>1</v>
      </c>
    </row>
    <row r="352" spans="1:15" ht="21.75" customHeight="1">
      <c r="A352" s="147"/>
      <c r="B352" s="551"/>
      <c r="C352" s="552"/>
      <c r="D352" s="553"/>
      <c r="E352" s="553"/>
      <c r="F352" s="553"/>
      <c r="G352" s="607" t="s">
        <v>74</v>
      </c>
      <c r="H352" s="607"/>
      <c r="I352" s="153">
        <v>905</v>
      </c>
      <c r="J352" s="154">
        <v>702</v>
      </c>
      <c r="K352" s="155">
        <v>4219965</v>
      </c>
      <c r="L352" s="156" t="s">
        <v>75</v>
      </c>
      <c r="M352" s="152">
        <v>287</v>
      </c>
      <c r="N352" s="152">
        <v>287</v>
      </c>
      <c r="O352" s="462">
        <v>1</v>
      </c>
    </row>
    <row r="353" spans="1:15" ht="45.75" customHeight="1">
      <c r="A353" s="147"/>
      <c r="B353" s="551"/>
      <c r="C353" s="552"/>
      <c r="D353" s="553"/>
      <c r="E353" s="553"/>
      <c r="F353" s="606" t="s">
        <v>629</v>
      </c>
      <c r="G353" s="606"/>
      <c r="H353" s="606"/>
      <c r="I353" s="153">
        <v>905</v>
      </c>
      <c r="J353" s="154">
        <v>702</v>
      </c>
      <c r="K353" s="155">
        <v>4219966</v>
      </c>
      <c r="L353" s="156" t="s">
        <v>60</v>
      </c>
      <c r="M353" s="152">
        <v>177.08</v>
      </c>
      <c r="N353" s="152">
        <v>177.07988</v>
      </c>
      <c r="O353" s="462">
        <v>0.9999993223401852</v>
      </c>
    </row>
    <row r="354" spans="1:15" ht="28.5" customHeight="1">
      <c r="A354" s="147"/>
      <c r="B354" s="551"/>
      <c r="C354" s="552"/>
      <c r="D354" s="553"/>
      <c r="E354" s="553"/>
      <c r="F354" s="553"/>
      <c r="G354" s="607" t="s">
        <v>74</v>
      </c>
      <c r="H354" s="607"/>
      <c r="I354" s="153">
        <v>905</v>
      </c>
      <c r="J354" s="154">
        <v>702</v>
      </c>
      <c r="K354" s="155">
        <v>4219966</v>
      </c>
      <c r="L354" s="156" t="s">
        <v>75</v>
      </c>
      <c r="M354" s="152">
        <v>177.08</v>
      </c>
      <c r="N354" s="152">
        <v>177.07988</v>
      </c>
      <c r="O354" s="462">
        <v>0.9999993223401852</v>
      </c>
    </row>
    <row r="355" spans="1:15" ht="28.5" customHeight="1">
      <c r="A355" s="147"/>
      <c r="B355" s="551"/>
      <c r="C355" s="552"/>
      <c r="D355" s="553"/>
      <c r="E355" s="553"/>
      <c r="F355" s="606" t="s">
        <v>630</v>
      </c>
      <c r="G355" s="606"/>
      <c r="H355" s="606"/>
      <c r="I355" s="153">
        <v>905</v>
      </c>
      <c r="J355" s="154">
        <v>702</v>
      </c>
      <c r="K355" s="155">
        <v>4219968</v>
      </c>
      <c r="L355" s="156" t="s">
        <v>60</v>
      </c>
      <c r="M355" s="152">
        <v>100</v>
      </c>
      <c r="N355" s="152">
        <v>99.72</v>
      </c>
      <c r="O355" s="462">
        <v>0.9972</v>
      </c>
    </row>
    <row r="356" spans="1:15" ht="28.5" customHeight="1">
      <c r="A356" s="147"/>
      <c r="B356" s="551"/>
      <c r="C356" s="552"/>
      <c r="D356" s="553"/>
      <c r="E356" s="553"/>
      <c r="F356" s="553"/>
      <c r="G356" s="607" t="s">
        <v>74</v>
      </c>
      <c r="H356" s="607"/>
      <c r="I356" s="153">
        <v>905</v>
      </c>
      <c r="J356" s="154">
        <v>702</v>
      </c>
      <c r="K356" s="155">
        <v>4219968</v>
      </c>
      <c r="L356" s="156" t="s">
        <v>75</v>
      </c>
      <c r="M356" s="152">
        <v>100</v>
      </c>
      <c r="N356" s="152">
        <v>99.72</v>
      </c>
      <c r="O356" s="462">
        <v>0.9972</v>
      </c>
    </row>
    <row r="357" spans="1:15" ht="35.25" customHeight="1">
      <c r="A357" s="147"/>
      <c r="B357" s="551"/>
      <c r="C357" s="552"/>
      <c r="D357" s="553"/>
      <c r="E357" s="553"/>
      <c r="F357" s="606" t="s">
        <v>631</v>
      </c>
      <c r="G357" s="606"/>
      <c r="H357" s="606"/>
      <c r="I357" s="153">
        <v>905</v>
      </c>
      <c r="J357" s="154">
        <v>702</v>
      </c>
      <c r="K357" s="155">
        <v>4219971</v>
      </c>
      <c r="L357" s="156" t="s">
        <v>60</v>
      </c>
      <c r="M357" s="152">
        <v>160</v>
      </c>
      <c r="N357" s="152">
        <v>160</v>
      </c>
      <c r="O357" s="462">
        <v>1</v>
      </c>
    </row>
    <row r="358" spans="1:15" ht="18.75" customHeight="1">
      <c r="A358" s="147"/>
      <c r="B358" s="551"/>
      <c r="C358" s="552"/>
      <c r="D358" s="553"/>
      <c r="E358" s="553"/>
      <c r="F358" s="553"/>
      <c r="G358" s="607" t="s">
        <v>74</v>
      </c>
      <c r="H358" s="607"/>
      <c r="I358" s="153">
        <v>905</v>
      </c>
      <c r="J358" s="154">
        <v>702</v>
      </c>
      <c r="K358" s="155">
        <v>4219971</v>
      </c>
      <c r="L358" s="156" t="s">
        <v>75</v>
      </c>
      <c r="M358" s="152">
        <v>160</v>
      </c>
      <c r="N358" s="152">
        <v>160</v>
      </c>
      <c r="O358" s="462">
        <v>1</v>
      </c>
    </row>
    <row r="359" spans="1:15" ht="33.75" customHeight="1">
      <c r="A359" s="147"/>
      <c r="B359" s="551"/>
      <c r="C359" s="552"/>
      <c r="D359" s="553"/>
      <c r="E359" s="553"/>
      <c r="F359" s="606" t="s">
        <v>632</v>
      </c>
      <c r="G359" s="606"/>
      <c r="H359" s="606"/>
      <c r="I359" s="153">
        <v>905</v>
      </c>
      <c r="J359" s="154">
        <v>702</v>
      </c>
      <c r="K359" s="155">
        <v>4219972</v>
      </c>
      <c r="L359" s="156" t="s">
        <v>60</v>
      </c>
      <c r="M359" s="152">
        <v>127</v>
      </c>
      <c r="N359" s="152">
        <v>127</v>
      </c>
      <c r="O359" s="462">
        <v>1</v>
      </c>
    </row>
    <row r="360" spans="1:15" ht="28.5" customHeight="1">
      <c r="A360" s="147"/>
      <c r="B360" s="551"/>
      <c r="C360" s="552"/>
      <c r="D360" s="553"/>
      <c r="E360" s="553"/>
      <c r="F360" s="553"/>
      <c r="G360" s="607" t="s">
        <v>74</v>
      </c>
      <c r="H360" s="607"/>
      <c r="I360" s="153">
        <v>905</v>
      </c>
      <c r="J360" s="154">
        <v>702</v>
      </c>
      <c r="K360" s="155">
        <v>4219972</v>
      </c>
      <c r="L360" s="156" t="s">
        <v>75</v>
      </c>
      <c r="M360" s="152">
        <v>127</v>
      </c>
      <c r="N360" s="152">
        <v>127</v>
      </c>
      <c r="O360" s="462">
        <v>1</v>
      </c>
    </row>
    <row r="361" spans="1:15" ht="28.5" customHeight="1">
      <c r="A361" s="147"/>
      <c r="B361" s="551"/>
      <c r="C361" s="552"/>
      <c r="D361" s="553"/>
      <c r="E361" s="553"/>
      <c r="F361" s="606" t="s">
        <v>633</v>
      </c>
      <c r="G361" s="606"/>
      <c r="H361" s="606"/>
      <c r="I361" s="153">
        <v>905</v>
      </c>
      <c r="J361" s="154">
        <v>702</v>
      </c>
      <c r="K361" s="155">
        <v>4219973</v>
      </c>
      <c r="L361" s="156" t="s">
        <v>60</v>
      </c>
      <c r="M361" s="152">
        <v>40</v>
      </c>
      <c r="N361" s="152">
        <v>40</v>
      </c>
      <c r="O361" s="462">
        <v>1</v>
      </c>
    </row>
    <row r="362" spans="1:15" ht="21" customHeight="1">
      <c r="A362" s="147"/>
      <c r="B362" s="551"/>
      <c r="C362" s="552"/>
      <c r="D362" s="553"/>
      <c r="E362" s="553"/>
      <c r="F362" s="553"/>
      <c r="G362" s="607" t="s">
        <v>74</v>
      </c>
      <c r="H362" s="607"/>
      <c r="I362" s="153">
        <v>905</v>
      </c>
      <c r="J362" s="154">
        <v>702</v>
      </c>
      <c r="K362" s="155">
        <v>4219973</v>
      </c>
      <c r="L362" s="156" t="s">
        <v>75</v>
      </c>
      <c r="M362" s="152">
        <v>40</v>
      </c>
      <c r="N362" s="152">
        <v>40</v>
      </c>
      <c r="O362" s="462">
        <v>1</v>
      </c>
    </row>
    <row r="363" spans="1:15" ht="36.75" customHeight="1">
      <c r="A363" s="147"/>
      <c r="B363" s="551"/>
      <c r="C363" s="552"/>
      <c r="D363" s="553"/>
      <c r="E363" s="553"/>
      <c r="F363" s="606" t="s">
        <v>634</v>
      </c>
      <c r="G363" s="606"/>
      <c r="H363" s="606"/>
      <c r="I363" s="153">
        <v>905</v>
      </c>
      <c r="J363" s="154">
        <v>702</v>
      </c>
      <c r="K363" s="155">
        <v>4219974</v>
      </c>
      <c r="L363" s="156" t="s">
        <v>60</v>
      </c>
      <c r="M363" s="152">
        <v>100</v>
      </c>
      <c r="N363" s="152">
        <v>100</v>
      </c>
      <c r="O363" s="462">
        <v>1</v>
      </c>
    </row>
    <row r="364" spans="1:15" ht="23.25" customHeight="1">
      <c r="A364" s="147"/>
      <c r="B364" s="551"/>
      <c r="C364" s="552"/>
      <c r="D364" s="553"/>
      <c r="E364" s="553"/>
      <c r="F364" s="553"/>
      <c r="G364" s="607" t="s">
        <v>74</v>
      </c>
      <c r="H364" s="607"/>
      <c r="I364" s="153">
        <v>905</v>
      </c>
      <c r="J364" s="154">
        <v>702</v>
      </c>
      <c r="K364" s="155">
        <v>4219974</v>
      </c>
      <c r="L364" s="156" t="s">
        <v>75</v>
      </c>
      <c r="M364" s="152">
        <v>100</v>
      </c>
      <c r="N364" s="152">
        <v>100</v>
      </c>
      <c r="O364" s="462">
        <v>1</v>
      </c>
    </row>
    <row r="365" spans="1:15" ht="34.5" customHeight="1">
      <c r="A365" s="147"/>
      <c r="B365" s="551"/>
      <c r="C365" s="552"/>
      <c r="D365" s="553"/>
      <c r="E365" s="553"/>
      <c r="F365" s="606" t="s">
        <v>635</v>
      </c>
      <c r="G365" s="606"/>
      <c r="H365" s="606"/>
      <c r="I365" s="153">
        <v>905</v>
      </c>
      <c r="J365" s="154">
        <v>702</v>
      </c>
      <c r="K365" s="155">
        <v>4219975</v>
      </c>
      <c r="L365" s="156" t="s">
        <v>60</v>
      </c>
      <c r="M365" s="152">
        <v>100</v>
      </c>
      <c r="N365" s="152">
        <v>100</v>
      </c>
      <c r="O365" s="462">
        <v>1</v>
      </c>
    </row>
    <row r="366" spans="1:15" ht="20.25" customHeight="1">
      <c r="A366" s="147"/>
      <c r="B366" s="551"/>
      <c r="C366" s="552"/>
      <c r="D366" s="553"/>
      <c r="E366" s="553"/>
      <c r="F366" s="553"/>
      <c r="G366" s="607" t="s">
        <v>74</v>
      </c>
      <c r="H366" s="607"/>
      <c r="I366" s="153">
        <v>905</v>
      </c>
      <c r="J366" s="154">
        <v>702</v>
      </c>
      <c r="K366" s="155">
        <v>4219975</v>
      </c>
      <c r="L366" s="156" t="s">
        <v>75</v>
      </c>
      <c r="M366" s="152">
        <v>100</v>
      </c>
      <c r="N366" s="152">
        <v>100</v>
      </c>
      <c r="O366" s="462">
        <v>1</v>
      </c>
    </row>
    <row r="367" spans="1:15" ht="51.75" customHeight="1">
      <c r="A367" s="147"/>
      <c r="B367" s="551"/>
      <c r="C367" s="552"/>
      <c r="D367" s="553"/>
      <c r="E367" s="553"/>
      <c r="F367" s="606" t="s">
        <v>636</v>
      </c>
      <c r="G367" s="606"/>
      <c r="H367" s="606"/>
      <c r="I367" s="153">
        <v>905</v>
      </c>
      <c r="J367" s="154">
        <v>702</v>
      </c>
      <c r="K367" s="155">
        <v>4219976</v>
      </c>
      <c r="L367" s="156" t="s">
        <v>60</v>
      </c>
      <c r="M367" s="152">
        <v>197.45</v>
      </c>
      <c r="N367" s="152">
        <v>197.45</v>
      </c>
      <c r="O367" s="462">
        <v>1</v>
      </c>
    </row>
    <row r="368" spans="1:15" ht="28.5" customHeight="1">
      <c r="A368" s="147"/>
      <c r="B368" s="551"/>
      <c r="C368" s="552"/>
      <c r="D368" s="553"/>
      <c r="E368" s="553"/>
      <c r="F368" s="553"/>
      <c r="G368" s="607" t="s">
        <v>74</v>
      </c>
      <c r="H368" s="607"/>
      <c r="I368" s="153">
        <v>905</v>
      </c>
      <c r="J368" s="154">
        <v>702</v>
      </c>
      <c r="K368" s="155">
        <v>4219976</v>
      </c>
      <c r="L368" s="156" t="s">
        <v>75</v>
      </c>
      <c r="M368" s="152">
        <v>197.45</v>
      </c>
      <c r="N368" s="152">
        <v>197.45</v>
      </c>
      <c r="O368" s="462">
        <v>1</v>
      </c>
    </row>
    <row r="369" spans="1:15" ht="65.25" customHeight="1">
      <c r="A369" s="147"/>
      <c r="B369" s="551"/>
      <c r="C369" s="552"/>
      <c r="D369" s="553"/>
      <c r="E369" s="553"/>
      <c r="F369" s="606" t="s">
        <v>637</v>
      </c>
      <c r="G369" s="606"/>
      <c r="H369" s="606"/>
      <c r="I369" s="153">
        <v>905</v>
      </c>
      <c r="J369" s="154">
        <v>702</v>
      </c>
      <c r="K369" s="155">
        <v>4219977</v>
      </c>
      <c r="L369" s="156" t="s">
        <v>60</v>
      </c>
      <c r="M369" s="152">
        <v>47.55</v>
      </c>
      <c r="N369" s="152">
        <v>47.549</v>
      </c>
      <c r="O369" s="462">
        <v>0.9999789695057835</v>
      </c>
    </row>
    <row r="370" spans="1:15" ht="18" customHeight="1">
      <c r="A370" s="147"/>
      <c r="B370" s="551"/>
      <c r="C370" s="552"/>
      <c r="D370" s="553"/>
      <c r="E370" s="553"/>
      <c r="F370" s="553"/>
      <c r="G370" s="607" t="s">
        <v>74</v>
      </c>
      <c r="H370" s="607"/>
      <c r="I370" s="153">
        <v>905</v>
      </c>
      <c r="J370" s="154">
        <v>702</v>
      </c>
      <c r="K370" s="155">
        <v>4219977</v>
      </c>
      <c r="L370" s="156" t="s">
        <v>75</v>
      </c>
      <c r="M370" s="152">
        <v>47.55</v>
      </c>
      <c r="N370" s="152">
        <v>47.549</v>
      </c>
      <c r="O370" s="462">
        <v>0.9999789695057835</v>
      </c>
    </row>
    <row r="371" spans="1:15" ht="18" customHeight="1">
      <c r="A371" s="147"/>
      <c r="B371" s="551"/>
      <c r="C371" s="552"/>
      <c r="D371" s="606" t="s">
        <v>638</v>
      </c>
      <c r="E371" s="606"/>
      <c r="F371" s="606"/>
      <c r="G371" s="606"/>
      <c r="H371" s="606"/>
      <c r="I371" s="153">
        <v>905</v>
      </c>
      <c r="J371" s="154">
        <v>702</v>
      </c>
      <c r="K371" s="155">
        <v>4230000</v>
      </c>
      <c r="L371" s="156" t="s">
        <v>60</v>
      </c>
      <c r="M371" s="152">
        <v>272647.3016499999</v>
      </c>
      <c r="N371" s="152">
        <v>272262.7615499999</v>
      </c>
      <c r="O371" s="462">
        <v>0.9985896060673519</v>
      </c>
    </row>
    <row r="372" spans="1:15" ht="28.5" customHeight="1">
      <c r="A372" s="147"/>
      <c r="B372" s="551"/>
      <c r="C372" s="552"/>
      <c r="D372" s="553"/>
      <c r="E372" s="606" t="s">
        <v>639</v>
      </c>
      <c r="F372" s="606"/>
      <c r="G372" s="606"/>
      <c r="H372" s="606"/>
      <c r="I372" s="153">
        <v>905</v>
      </c>
      <c r="J372" s="154">
        <v>702</v>
      </c>
      <c r="K372" s="155">
        <v>4239900</v>
      </c>
      <c r="L372" s="156" t="s">
        <v>60</v>
      </c>
      <c r="M372" s="152">
        <v>272647.3016499999</v>
      </c>
      <c r="N372" s="152">
        <v>272262.7615499999</v>
      </c>
      <c r="O372" s="462">
        <v>0.9985896060673519</v>
      </c>
    </row>
    <row r="373" spans="1:15" ht="28.5" customHeight="1">
      <c r="A373" s="147"/>
      <c r="B373" s="551"/>
      <c r="C373" s="552"/>
      <c r="D373" s="553"/>
      <c r="E373" s="553"/>
      <c r="F373" s="606" t="s">
        <v>710</v>
      </c>
      <c r="G373" s="606"/>
      <c r="H373" s="606"/>
      <c r="I373" s="153">
        <v>905</v>
      </c>
      <c r="J373" s="154">
        <v>702</v>
      </c>
      <c r="K373" s="155">
        <v>4239901</v>
      </c>
      <c r="L373" s="156" t="s">
        <v>60</v>
      </c>
      <c r="M373" s="152">
        <v>106024.60497000001</v>
      </c>
      <c r="N373" s="152">
        <v>105984.21686999999</v>
      </c>
      <c r="O373" s="462">
        <v>0.9996190686113714</v>
      </c>
    </row>
    <row r="374" spans="1:15" ht="28.5" customHeight="1">
      <c r="A374" s="147"/>
      <c r="B374" s="551"/>
      <c r="C374" s="552"/>
      <c r="D374" s="553"/>
      <c r="E374" s="553"/>
      <c r="F374" s="553"/>
      <c r="G374" s="607" t="s">
        <v>74</v>
      </c>
      <c r="H374" s="607"/>
      <c r="I374" s="153">
        <v>905</v>
      </c>
      <c r="J374" s="154">
        <v>702</v>
      </c>
      <c r="K374" s="155">
        <v>4239901</v>
      </c>
      <c r="L374" s="156" t="s">
        <v>75</v>
      </c>
      <c r="M374" s="152">
        <v>106024.60497000001</v>
      </c>
      <c r="N374" s="152">
        <v>105984.21686999999</v>
      </c>
      <c r="O374" s="462">
        <v>0.9996190686113714</v>
      </c>
    </row>
    <row r="375" spans="1:15" ht="28.5" customHeight="1">
      <c r="A375" s="147"/>
      <c r="B375" s="551"/>
      <c r="C375" s="552"/>
      <c r="D375" s="553"/>
      <c r="E375" s="553"/>
      <c r="F375" s="606" t="s">
        <v>711</v>
      </c>
      <c r="G375" s="606"/>
      <c r="H375" s="606"/>
      <c r="I375" s="153">
        <v>905</v>
      </c>
      <c r="J375" s="154">
        <v>702</v>
      </c>
      <c r="K375" s="155">
        <v>4239902</v>
      </c>
      <c r="L375" s="156" t="s">
        <v>60</v>
      </c>
      <c r="M375" s="152">
        <v>165257.76054</v>
      </c>
      <c r="N375" s="152">
        <v>165053.65287000008</v>
      </c>
      <c r="O375" s="462">
        <v>0.9987649132522857</v>
      </c>
    </row>
    <row r="376" spans="1:15" ht="18.75" customHeight="1">
      <c r="A376" s="147"/>
      <c r="B376" s="551"/>
      <c r="C376" s="552"/>
      <c r="D376" s="553"/>
      <c r="E376" s="553"/>
      <c r="F376" s="553"/>
      <c r="G376" s="607" t="s">
        <v>74</v>
      </c>
      <c r="H376" s="607"/>
      <c r="I376" s="153">
        <v>905</v>
      </c>
      <c r="J376" s="154">
        <v>702</v>
      </c>
      <c r="K376" s="155">
        <v>4239902</v>
      </c>
      <c r="L376" s="156" t="s">
        <v>75</v>
      </c>
      <c r="M376" s="152">
        <v>165257.76054</v>
      </c>
      <c r="N376" s="152">
        <v>165053.65287000008</v>
      </c>
      <c r="O376" s="462">
        <v>0.9987649132522857</v>
      </c>
    </row>
    <row r="377" spans="1:15" ht="33" customHeight="1">
      <c r="A377" s="147"/>
      <c r="B377" s="551"/>
      <c r="C377" s="552"/>
      <c r="D377" s="553"/>
      <c r="E377" s="553"/>
      <c r="F377" s="606" t="s">
        <v>712</v>
      </c>
      <c r="G377" s="606"/>
      <c r="H377" s="606"/>
      <c r="I377" s="153">
        <v>905</v>
      </c>
      <c r="J377" s="154">
        <v>702</v>
      </c>
      <c r="K377" s="155">
        <v>4239903</v>
      </c>
      <c r="L377" s="156" t="s">
        <v>60</v>
      </c>
      <c r="M377" s="152">
        <v>118.9</v>
      </c>
      <c r="N377" s="152">
        <v>117.2</v>
      </c>
      <c r="O377" s="462">
        <v>0.9857022708158116</v>
      </c>
    </row>
    <row r="378" spans="1:15" ht="28.5" customHeight="1">
      <c r="A378" s="147"/>
      <c r="B378" s="551"/>
      <c r="C378" s="552"/>
      <c r="D378" s="553"/>
      <c r="E378" s="553"/>
      <c r="F378" s="553"/>
      <c r="G378" s="607" t="s">
        <v>74</v>
      </c>
      <c r="H378" s="607"/>
      <c r="I378" s="153">
        <v>905</v>
      </c>
      <c r="J378" s="154">
        <v>702</v>
      </c>
      <c r="K378" s="155">
        <v>4239903</v>
      </c>
      <c r="L378" s="156" t="s">
        <v>75</v>
      </c>
      <c r="M378" s="152">
        <v>118.9</v>
      </c>
      <c r="N378" s="152">
        <v>117.2</v>
      </c>
      <c r="O378" s="462">
        <v>0.9857022708158116</v>
      </c>
    </row>
    <row r="379" spans="1:15" ht="28.5" customHeight="1">
      <c r="A379" s="147"/>
      <c r="B379" s="551"/>
      <c r="C379" s="552"/>
      <c r="D379" s="553"/>
      <c r="E379" s="553"/>
      <c r="F379" s="606" t="s">
        <v>713</v>
      </c>
      <c r="G379" s="606"/>
      <c r="H379" s="606"/>
      <c r="I379" s="153">
        <v>905</v>
      </c>
      <c r="J379" s="154">
        <v>702</v>
      </c>
      <c r="K379" s="155">
        <v>4239904</v>
      </c>
      <c r="L379" s="156" t="s">
        <v>60</v>
      </c>
      <c r="M379" s="152">
        <v>229.76246</v>
      </c>
      <c r="N379" s="152">
        <v>229.76239</v>
      </c>
      <c r="O379" s="462">
        <v>0.9999996953375239</v>
      </c>
    </row>
    <row r="380" spans="1:15" ht="21.75" customHeight="1">
      <c r="A380" s="147"/>
      <c r="B380" s="551"/>
      <c r="C380" s="552"/>
      <c r="D380" s="553"/>
      <c r="E380" s="553"/>
      <c r="F380" s="553"/>
      <c r="G380" s="607" t="s">
        <v>74</v>
      </c>
      <c r="H380" s="607"/>
      <c r="I380" s="153">
        <v>905</v>
      </c>
      <c r="J380" s="154">
        <v>702</v>
      </c>
      <c r="K380" s="155">
        <v>4239904</v>
      </c>
      <c r="L380" s="156" t="s">
        <v>75</v>
      </c>
      <c r="M380" s="152">
        <v>229.76246</v>
      </c>
      <c r="N380" s="152">
        <v>229.76239</v>
      </c>
      <c r="O380" s="462">
        <v>0.9999996953375239</v>
      </c>
    </row>
    <row r="381" spans="1:15" ht="102" customHeight="1">
      <c r="A381" s="147"/>
      <c r="B381" s="551"/>
      <c r="C381" s="552"/>
      <c r="D381" s="553"/>
      <c r="E381" s="553"/>
      <c r="F381" s="606" t="s">
        <v>569</v>
      </c>
      <c r="G381" s="606"/>
      <c r="H381" s="606"/>
      <c r="I381" s="153">
        <v>905</v>
      </c>
      <c r="J381" s="154">
        <v>702</v>
      </c>
      <c r="K381" s="155">
        <v>4239905</v>
      </c>
      <c r="L381" s="156" t="s">
        <v>60</v>
      </c>
      <c r="M381" s="152">
        <v>216</v>
      </c>
      <c r="N381" s="152">
        <v>206.17265</v>
      </c>
      <c r="O381" s="462">
        <v>0.9545030092592592</v>
      </c>
    </row>
    <row r="382" spans="1:15" ht="28.5" customHeight="1">
      <c r="A382" s="147"/>
      <c r="B382" s="551"/>
      <c r="C382" s="552"/>
      <c r="D382" s="553"/>
      <c r="E382" s="553"/>
      <c r="F382" s="553"/>
      <c r="G382" s="607" t="s">
        <v>74</v>
      </c>
      <c r="H382" s="607"/>
      <c r="I382" s="153">
        <v>905</v>
      </c>
      <c r="J382" s="154">
        <v>702</v>
      </c>
      <c r="K382" s="155">
        <v>4239905</v>
      </c>
      <c r="L382" s="156" t="s">
        <v>75</v>
      </c>
      <c r="M382" s="152">
        <v>216</v>
      </c>
      <c r="N382" s="152">
        <v>206.17265</v>
      </c>
      <c r="O382" s="462">
        <v>0.9545030092592592</v>
      </c>
    </row>
    <row r="383" spans="1:15" ht="103.5" customHeight="1">
      <c r="A383" s="147"/>
      <c r="B383" s="551"/>
      <c r="C383" s="552"/>
      <c r="D383" s="553"/>
      <c r="E383" s="553"/>
      <c r="F383" s="606" t="s">
        <v>570</v>
      </c>
      <c r="G383" s="606"/>
      <c r="H383" s="606"/>
      <c r="I383" s="153">
        <v>905</v>
      </c>
      <c r="J383" s="154">
        <v>702</v>
      </c>
      <c r="K383" s="155">
        <v>4239906</v>
      </c>
      <c r="L383" s="156" t="s">
        <v>60</v>
      </c>
      <c r="M383" s="152">
        <v>282.17368</v>
      </c>
      <c r="N383" s="152">
        <v>154.35422</v>
      </c>
      <c r="O383" s="462">
        <v>0.547018488754869</v>
      </c>
    </row>
    <row r="384" spans="1:15" ht="22.5" customHeight="1">
      <c r="A384" s="147"/>
      <c r="B384" s="551"/>
      <c r="C384" s="552"/>
      <c r="D384" s="553"/>
      <c r="E384" s="553"/>
      <c r="F384" s="553"/>
      <c r="G384" s="607" t="s">
        <v>74</v>
      </c>
      <c r="H384" s="607"/>
      <c r="I384" s="153">
        <v>905</v>
      </c>
      <c r="J384" s="154">
        <v>702</v>
      </c>
      <c r="K384" s="155">
        <v>4239906</v>
      </c>
      <c r="L384" s="156" t="s">
        <v>75</v>
      </c>
      <c r="M384" s="152">
        <v>282.17368</v>
      </c>
      <c r="N384" s="152">
        <v>154.35422</v>
      </c>
      <c r="O384" s="462">
        <v>0.547018488754869</v>
      </c>
    </row>
    <row r="385" spans="1:15" ht="23.25" customHeight="1">
      <c r="A385" s="147"/>
      <c r="B385" s="551"/>
      <c r="C385" s="552"/>
      <c r="D385" s="553"/>
      <c r="E385" s="553"/>
      <c r="F385" s="606" t="s">
        <v>640</v>
      </c>
      <c r="G385" s="606"/>
      <c r="H385" s="606"/>
      <c r="I385" s="153">
        <v>905</v>
      </c>
      <c r="J385" s="154">
        <v>702</v>
      </c>
      <c r="K385" s="155">
        <v>4239909</v>
      </c>
      <c r="L385" s="156" t="s">
        <v>60</v>
      </c>
      <c r="M385" s="152">
        <v>75</v>
      </c>
      <c r="N385" s="152">
        <v>75</v>
      </c>
      <c r="O385" s="462">
        <v>1</v>
      </c>
    </row>
    <row r="386" spans="1:15" ht="28.5" customHeight="1">
      <c r="A386" s="147"/>
      <c r="B386" s="551"/>
      <c r="C386" s="552"/>
      <c r="D386" s="553"/>
      <c r="E386" s="553"/>
      <c r="F386" s="553"/>
      <c r="G386" s="607" t="s">
        <v>74</v>
      </c>
      <c r="H386" s="607"/>
      <c r="I386" s="153">
        <v>905</v>
      </c>
      <c r="J386" s="154">
        <v>702</v>
      </c>
      <c r="K386" s="155">
        <v>4239909</v>
      </c>
      <c r="L386" s="156" t="s">
        <v>75</v>
      </c>
      <c r="M386" s="152">
        <v>75</v>
      </c>
      <c r="N386" s="152">
        <v>75</v>
      </c>
      <c r="O386" s="462">
        <v>1</v>
      </c>
    </row>
    <row r="387" spans="1:15" ht="28.5" customHeight="1">
      <c r="A387" s="147"/>
      <c r="B387" s="551"/>
      <c r="C387" s="552"/>
      <c r="D387" s="553"/>
      <c r="E387" s="553"/>
      <c r="F387" s="606" t="s">
        <v>641</v>
      </c>
      <c r="G387" s="606"/>
      <c r="H387" s="606"/>
      <c r="I387" s="153">
        <v>905</v>
      </c>
      <c r="J387" s="154">
        <v>702</v>
      </c>
      <c r="K387" s="155">
        <v>4239910</v>
      </c>
      <c r="L387" s="156" t="s">
        <v>60</v>
      </c>
      <c r="M387" s="152">
        <v>151.1</v>
      </c>
      <c r="N387" s="152">
        <v>151.1</v>
      </c>
      <c r="O387" s="462">
        <v>1</v>
      </c>
    </row>
    <row r="388" spans="1:15" ht="28.5" customHeight="1">
      <c r="A388" s="147"/>
      <c r="B388" s="551"/>
      <c r="C388" s="552"/>
      <c r="D388" s="553"/>
      <c r="E388" s="553"/>
      <c r="F388" s="553"/>
      <c r="G388" s="607" t="s">
        <v>74</v>
      </c>
      <c r="H388" s="607"/>
      <c r="I388" s="153">
        <v>905</v>
      </c>
      <c r="J388" s="154">
        <v>702</v>
      </c>
      <c r="K388" s="155">
        <v>4239910</v>
      </c>
      <c r="L388" s="156" t="s">
        <v>75</v>
      </c>
      <c r="M388" s="152">
        <v>151.1</v>
      </c>
      <c r="N388" s="152">
        <v>151.1</v>
      </c>
      <c r="O388" s="462">
        <v>1</v>
      </c>
    </row>
    <row r="389" spans="1:15" ht="28.5" customHeight="1">
      <c r="A389" s="147"/>
      <c r="B389" s="551"/>
      <c r="C389" s="552"/>
      <c r="D389" s="553"/>
      <c r="E389" s="553"/>
      <c r="F389" s="606" t="s">
        <v>642</v>
      </c>
      <c r="G389" s="606"/>
      <c r="H389" s="606"/>
      <c r="I389" s="153">
        <v>905</v>
      </c>
      <c r="J389" s="154">
        <v>702</v>
      </c>
      <c r="K389" s="155">
        <v>4239911</v>
      </c>
      <c r="L389" s="156" t="s">
        <v>60</v>
      </c>
      <c r="M389" s="152">
        <v>30</v>
      </c>
      <c r="N389" s="152">
        <v>30</v>
      </c>
      <c r="O389" s="462">
        <v>1</v>
      </c>
    </row>
    <row r="390" spans="1:15" ht="28.5" customHeight="1">
      <c r="A390" s="147"/>
      <c r="B390" s="551"/>
      <c r="C390" s="552"/>
      <c r="D390" s="553"/>
      <c r="E390" s="553"/>
      <c r="F390" s="553"/>
      <c r="G390" s="607" t="s">
        <v>74</v>
      </c>
      <c r="H390" s="607"/>
      <c r="I390" s="153">
        <v>905</v>
      </c>
      <c r="J390" s="154">
        <v>702</v>
      </c>
      <c r="K390" s="155">
        <v>4239911</v>
      </c>
      <c r="L390" s="156" t="s">
        <v>75</v>
      </c>
      <c r="M390" s="152">
        <v>30</v>
      </c>
      <c r="N390" s="152">
        <v>30</v>
      </c>
      <c r="O390" s="462">
        <v>1</v>
      </c>
    </row>
    <row r="391" spans="1:15" ht="28.5" customHeight="1">
      <c r="A391" s="147"/>
      <c r="B391" s="551"/>
      <c r="C391" s="552"/>
      <c r="D391" s="553"/>
      <c r="E391" s="553"/>
      <c r="F391" s="606" t="s">
        <v>643</v>
      </c>
      <c r="G391" s="606"/>
      <c r="H391" s="606"/>
      <c r="I391" s="153">
        <v>905</v>
      </c>
      <c r="J391" s="154">
        <v>702</v>
      </c>
      <c r="K391" s="155">
        <v>4239912</v>
      </c>
      <c r="L391" s="156" t="s">
        <v>60</v>
      </c>
      <c r="M391" s="152">
        <v>100</v>
      </c>
      <c r="N391" s="152">
        <v>99.318</v>
      </c>
      <c r="O391" s="462">
        <v>0.99318</v>
      </c>
    </row>
    <row r="392" spans="1:15" ht="28.5" customHeight="1">
      <c r="A392" s="147"/>
      <c r="B392" s="551"/>
      <c r="C392" s="552"/>
      <c r="D392" s="553"/>
      <c r="E392" s="553"/>
      <c r="F392" s="553"/>
      <c r="G392" s="607" t="s">
        <v>74</v>
      </c>
      <c r="H392" s="607"/>
      <c r="I392" s="153">
        <v>905</v>
      </c>
      <c r="J392" s="154">
        <v>702</v>
      </c>
      <c r="K392" s="155">
        <v>4239912</v>
      </c>
      <c r="L392" s="156" t="s">
        <v>75</v>
      </c>
      <c r="M392" s="152">
        <v>100</v>
      </c>
      <c r="N392" s="152">
        <v>99.318</v>
      </c>
      <c r="O392" s="462">
        <v>0.99318</v>
      </c>
    </row>
    <row r="393" spans="1:15" ht="59.25" customHeight="1">
      <c r="A393" s="147"/>
      <c r="B393" s="551"/>
      <c r="C393" s="552"/>
      <c r="D393" s="553"/>
      <c r="E393" s="553"/>
      <c r="F393" s="606" t="s">
        <v>644</v>
      </c>
      <c r="G393" s="606"/>
      <c r="H393" s="606"/>
      <c r="I393" s="153">
        <v>905</v>
      </c>
      <c r="J393" s="154">
        <v>702</v>
      </c>
      <c r="K393" s="155">
        <v>4239914</v>
      </c>
      <c r="L393" s="156" t="s">
        <v>60</v>
      </c>
      <c r="M393" s="152">
        <v>62</v>
      </c>
      <c r="N393" s="152">
        <v>62</v>
      </c>
      <c r="O393" s="462">
        <v>1</v>
      </c>
    </row>
    <row r="394" spans="1:15" ht="21.75" customHeight="1">
      <c r="A394" s="147"/>
      <c r="B394" s="551"/>
      <c r="C394" s="552"/>
      <c r="D394" s="553"/>
      <c r="E394" s="553"/>
      <c r="F394" s="553"/>
      <c r="G394" s="607" t="s">
        <v>74</v>
      </c>
      <c r="H394" s="607"/>
      <c r="I394" s="153">
        <v>905</v>
      </c>
      <c r="J394" s="154">
        <v>702</v>
      </c>
      <c r="K394" s="155">
        <v>4239914</v>
      </c>
      <c r="L394" s="156" t="s">
        <v>75</v>
      </c>
      <c r="M394" s="152">
        <v>62</v>
      </c>
      <c r="N394" s="152">
        <v>62</v>
      </c>
      <c r="O394" s="462">
        <v>1</v>
      </c>
    </row>
    <row r="395" spans="1:15" ht="51.75" customHeight="1">
      <c r="A395" s="147"/>
      <c r="B395" s="551"/>
      <c r="C395" s="552"/>
      <c r="D395" s="553"/>
      <c r="E395" s="553"/>
      <c r="F395" s="606" t="s">
        <v>645</v>
      </c>
      <c r="G395" s="606"/>
      <c r="H395" s="606"/>
      <c r="I395" s="153">
        <v>905</v>
      </c>
      <c r="J395" s="154">
        <v>702</v>
      </c>
      <c r="K395" s="155">
        <v>4239915</v>
      </c>
      <c r="L395" s="156" t="s">
        <v>60</v>
      </c>
      <c r="M395" s="152">
        <v>100</v>
      </c>
      <c r="N395" s="152">
        <v>99.98455</v>
      </c>
      <c r="O395" s="462">
        <v>0.9998454999999999</v>
      </c>
    </row>
    <row r="396" spans="1:15" ht="28.5" customHeight="1">
      <c r="A396" s="147"/>
      <c r="B396" s="551"/>
      <c r="C396" s="552"/>
      <c r="D396" s="553"/>
      <c r="E396" s="553"/>
      <c r="F396" s="553"/>
      <c r="G396" s="607" t="s">
        <v>74</v>
      </c>
      <c r="H396" s="607"/>
      <c r="I396" s="153">
        <v>905</v>
      </c>
      <c r="J396" s="154">
        <v>702</v>
      </c>
      <c r="K396" s="155">
        <v>4239915</v>
      </c>
      <c r="L396" s="156" t="s">
        <v>75</v>
      </c>
      <c r="M396" s="152">
        <v>100</v>
      </c>
      <c r="N396" s="152">
        <v>99.98455</v>
      </c>
      <c r="O396" s="462">
        <v>0.9998454999999999</v>
      </c>
    </row>
    <row r="397" spans="1:15" ht="12.75" customHeight="1">
      <c r="A397" s="147"/>
      <c r="B397" s="551"/>
      <c r="C397" s="552"/>
      <c r="D397" s="606" t="s">
        <v>646</v>
      </c>
      <c r="E397" s="606"/>
      <c r="F397" s="606"/>
      <c r="G397" s="606"/>
      <c r="H397" s="606"/>
      <c r="I397" s="153">
        <v>905</v>
      </c>
      <c r="J397" s="154">
        <v>702</v>
      </c>
      <c r="K397" s="155">
        <v>4240000</v>
      </c>
      <c r="L397" s="156" t="s">
        <v>60</v>
      </c>
      <c r="M397" s="152">
        <v>156453.81078000003</v>
      </c>
      <c r="N397" s="152">
        <v>156174.58684</v>
      </c>
      <c r="O397" s="462">
        <v>0.9982152947339029</v>
      </c>
    </row>
    <row r="398" spans="1:15" ht="28.5" customHeight="1">
      <c r="A398" s="147"/>
      <c r="B398" s="551"/>
      <c r="C398" s="552"/>
      <c r="D398" s="553"/>
      <c r="E398" s="606" t="s">
        <v>639</v>
      </c>
      <c r="F398" s="606"/>
      <c r="G398" s="606"/>
      <c r="H398" s="606"/>
      <c r="I398" s="153">
        <v>905</v>
      </c>
      <c r="J398" s="154">
        <v>702</v>
      </c>
      <c r="K398" s="155">
        <v>4249900</v>
      </c>
      <c r="L398" s="156" t="s">
        <v>60</v>
      </c>
      <c r="M398" s="152">
        <v>156453.81078000003</v>
      </c>
      <c r="N398" s="152">
        <v>156174.58684</v>
      </c>
      <c r="O398" s="462">
        <v>0.9982152947339029</v>
      </c>
    </row>
    <row r="399" spans="1:15" ht="18" customHeight="1">
      <c r="A399" s="147"/>
      <c r="B399" s="551"/>
      <c r="C399" s="552"/>
      <c r="D399" s="553"/>
      <c r="E399" s="553"/>
      <c r="F399" s="553"/>
      <c r="G399" s="607" t="s">
        <v>74</v>
      </c>
      <c r="H399" s="607"/>
      <c r="I399" s="153">
        <v>905</v>
      </c>
      <c r="J399" s="154">
        <v>702</v>
      </c>
      <c r="K399" s="155">
        <v>4249900</v>
      </c>
      <c r="L399" s="156" t="s">
        <v>75</v>
      </c>
      <c r="M399" s="152">
        <v>3670.19078</v>
      </c>
      <c r="N399" s="152">
        <v>3643.80478</v>
      </c>
      <c r="O399" s="462">
        <v>0.9928107279480441</v>
      </c>
    </row>
    <row r="400" spans="1:15" ht="112.5" customHeight="1">
      <c r="A400" s="147"/>
      <c r="B400" s="551"/>
      <c r="C400" s="552"/>
      <c r="D400" s="553"/>
      <c r="E400" s="553"/>
      <c r="F400" s="606" t="s">
        <v>28</v>
      </c>
      <c r="G400" s="606"/>
      <c r="H400" s="606"/>
      <c r="I400" s="153">
        <v>905</v>
      </c>
      <c r="J400" s="154">
        <v>702</v>
      </c>
      <c r="K400" s="155">
        <v>4249901</v>
      </c>
      <c r="L400" s="156" t="s">
        <v>60</v>
      </c>
      <c r="M400" s="152">
        <v>152771</v>
      </c>
      <c r="N400" s="152">
        <v>152518.16206</v>
      </c>
      <c r="O400" s="462">
        <v>0.9983449873339836</v>
      </c>
    </row>
    <row r="401" spans="1:15" ht="28.5" customHeight="1">
      <c r="A401" s="147"/>
      <c r="B401" s="551"/>
      <c r="C401" s="552"/>
      <c r="D401" s="553"/>
      <c r="E401" s="553"/>
      <c r="F401" s="553"/>
      <c r="G401" s="607" t="s">
        <v>74</v>
      </c>
      <c r="H401" s="607"/>
      <c r="I401" s="153">
        <v>905</v>
      </c>
      <c r="J401" s="154">
        <v>702</v>
      </c>
      <c r="K401" s="155">
        <v>4249901</v>
      </c>
      <c r="L401" s="156" t="s">
        <v>75</v>
      </c>
      <c r="M401" s="152">
        <v>152771</v>
      </c>
      <c r="N401" s="152">
        <v>152518.16206</v>
      </c>
      <c r="O401" s="462">
        <v>0.9983449873339836</v>
      </c>
    </row>
    <row r="402" spans="1:15" ht="31.5" customHeight="1">
      <c r="A402" s="147"/>
      <c r="B402" s="551"/>
      <c r="C402" s="552"/>
      <c r="D402" s="553"/>
      <c r="E402" s="553"/>
      <c r="F402" s="606" t="s">
        <v>714</v>
      </c>
      <c r="G402" s="606"/>
      <c r="H402" s="606"/>
      <c r="I402" s="153">
        <v>905</v>
      </c>
      <c r="J402" s="154">
        <v>702</v>
      </c>
      <c r="K402" s="155">
        <v>4249905</v>
      </c>
      <c r="L402" s="156" t="s">
        <v>60</v>
      </c>
      <c r="M402" s="152">
        <v>12.62</v>
      </c>
      <c r="N402" s="152">
        <v>12.62</v>
      </c>
      <c r="O402" s="462">
        <v>1</v>
      </c>
    </row>
    <row r="403" spans="1:15" ht="28.5" customHeight="1">
      <c r="A403" s="147"/>
      <c r="B403" s="551"/>
      <c r="C403" s="552"/>
      <c r="D403" s="553"/>
      <c r="E403" s="553"/>
      <c r="F403" s="553"/>
      <c r="G403" s="607" t="s">
        <v>74</v>
      </c>
      <c r="H403" s="607"/>
      <c r="I403" s="153">
        <v>905</v>
      </c>
      <c r="J403" s="154">
        <v>702</v>
      </c>
      <c r="K403" s="155">
        <v>4249905</v>
      </c>
      <c r="L403" s="156" t="s">
        <v>75</v>
      </c>
      <c r="M403" s="152">
        <v>12.62</v>
      </c>
      <c r="N403" s="152">
        <v>12.62</v>
      </c>
      <c r="O403" s="462">
        <v>1</v>
      </c>
    </row>
    <row r="404" spans="1:15" ht="22.5" customHeight="1">
      <c r="A404" s="147"/>
      <c r="B404" s="551"/>
      <c r="C404" s="552"/>
      <c r="D404" s="606" t="s">
        <v>189</v>
      </c>
      <c r="E404" s="606"/>
      <c r="F404" s="606"/>
      <c r="G404" s="606"/>
      <c r="H404" s="606"/>
      <c r="I404" s="153">
        <v>905</v>
      </c>
      <c r="J404" s="154">
        <v>702</v>
      </c>
      <c r="K404" s="155">
        <v>4330000</v>
      </c>
      <c r="L404" s="156" t="s">
        <v>60</v>
      </c>
      <c r="M404" s="152">
        <v>51368.73701</v>
      </c>
      <c r="N404" s="152">
        <v>51334.42001000001</v>
      </c>
      <c r="O404" s="462">
        <v>0.9993319477566033</v>
      </c>
    </row>
    <row r="405" spans="1:15" ht="28.5" customHeight="1">
      <c r="A405" s="147"/>
      <c r="B405" s="551"/>
      <c r="C405" s="552"/>
      <c r="D405" s="553"/>
      <c r="E405" s="606" t="s">
        <v>639</v>
      </c>
      <c r="F405" s="606"/>
      <c r="G405" s="606"/>
      <c r="H405" s="606"/>
      <c r="I405" s="153">
        <v>905</v>
      </c>
      <c r="J405" s="154">
        <v>702</v>
      </c>
      <c r="K405" s="155">
        <v>4339900</v>
      </c>
      <c r="L405" s="156" t="s">
        <v>60</v>
      </c>
      <c r="M405" s="152">
        <v>51368.73701</v>
      </c>
      <c r="N405" s="152">
        <v>51334.42001000001</v>
      </c>
      <c r="O405" s="462">
        <v>0.9993319477566033</v>
      </c>
    </row>
    <row r="406" spans="1:15" ht="28.5" customHeight="1">
      <c r="A406" s="147"/>
      <c r="B406" s="551"/>
      <c r="C406" s="552"/>
      <c r="D406" s="553"/>
      <c r="E406" s="553"/>
      <c r="F406" s="553"/>
      <c r="G406" s="607" t="s">
        <v>74</v>
      </c>
      <c r="H406" s="607"/>
      <c r="I406" s="153">
        <v>905</v>
      </c>
      <c r="J406" s="154">
        <v>702</v>
      </c>
      <c r="K406" s="155">
        <v>4339900</v>
      </c>
      <c r="L406" s="156" t="s">
        <v>75</v>
      </c>
      <c r="M406" s="152">
        <v>822.26368</v>
      </c>
      <c r="N406" s="152">
        <v>788.3816800000001</v>
      </c>
      <c r="O406" s="462">
        <v>0.9587942398234105</v>
      </c>
    </row>
    <row r="407" spans="1:15" ht="136.5" customHeight="1">
      <c r="A407" s="147"/>
      <c r="B407" s="551"/>
      <c r="C407" s="552"/>
      <c r="D407" s="553"/>
      <c r="E407" s="553"/>
      <c r="F407" s="606" t="s">
        <v>29</v>
      </c>
      <c r="G407" s="606"/>
      <c r="H407" s="606"/>
      <c r="I407" s="153">
        <v>905</v>
      </c>
      <c r="J407" s="154">
        <v>702</v>
      </c>
      <c r="K407" s="155">
        <v>4339901</v>
      </c>
      <c r="L407" s="156" t="s">
        <v>60</v>
      </c>
      <c r="M407" s="152">
        <v>50432</v>
      </c>
      <c r="N407" s="152">
        <v>50432</v>
      </c>
      <c r="O407" s="462">
        <v>1</v>
      </c>
    </row>
    <row r="408" spans="1:15" ht="28.5" customHeight="1">
      <c r="A408" s="147"/>
      <c r="B408" s="551"/>
      <c r="C408" s="552"/>
      <c r="D408" s="553"/>
      <c r="E408" s="553"/>
      <c r="F408" s="553"/>
      <c r="G408" s="607" t="s">
        <v>74</v>
      </c>
      <c r="H408" s="607"/>
      <c r="I408" s="153">
        <v>905</v>
      </c>
      <c r="J408" s="154">
        <v>702</v>
      </c>
      <c r="K408" s="155">
        <v>4339901</v>
      </c>
      <c r="L408" s="156" t="s">
        <v>75</v>
      </c>
      <c r="M408" s="152">
        <v>50432</v>
      </c>
      <c r="N408" s="152">
        <v>50432</v>
      </c>
      <c r="O408" s="462">
        <v>1</v>
      </c>
    </row>
    <row r="409" spans="1:15" ht="28.5" customHeight="1">
      <c r="A409" s="147"/>
      <c r="B409" s="551"/>
      <c r="C409" s="552"/>
      <c r="D409" s="553"/>
      <c r="E409" s="553"/>
      <c r="F409" s="606" t="s">
        <v>647</v>
      </c>
      <c r="G409" s="606"/>
      <c r="H409" s="606"/>
      <c r="I409" s="153">
        <v>905</v>
      </c>
      <c r="J409" s="154">
        <v>702</v>
      </c>
      <c r="K409" s="155">
        <v>4339902</v>
      </c>
      <c r="L409" s="156" t="s">
        <v>60</v>
      </c>
      <c r="M409" s="152">
        <v>36</v>
      </c>
      <c r="N409" s="152">
        <v>36</v>
      </c>
      <c r="O409" s="462">
        <v>1</v>
      </c>
    </row>
    <row r="410" spans="1:15" ht="28.5" customHeight="1">
      <c r="A410" s="147"/>
      <c r="B410" s="551"/>
      <c r="C410" s="552"/>
      <c r="D410" s="553"/>
      <c r="E410" s="553"/>
      <c r="F410" s="553"/>
      <c r="G410" s="607" t="s">
        <v>74</v>
      </c>
      <c r="H410" s="607"/>
      <c r="I410" s="153">
        <v>905</v>
      </c>
      <c r="J410" s="154">
        <v>702</v>
      </c>
      <c r="K410" s="155">
        <v>4339902</v>
      </c>
      <c r="L410" s="156" t="s">
        <v>75</v>
      </c>
      <c r="M410" s="152">
        <v>36</v>
      </c>
      <c r="N410" s="152">
        <v>36</v>
      </c>
      <c r="O410" s="462">
        <v>1</v>
      </c>
    </row>
    <row r="411" spans="1:15" ht="42.75" customHeight="1">
      <c r="A411" s="147"/>
      <c r="B411" s="551"/>
      <c r="C411" s="552"/>
      <c r="D411" s="553"/>
      <c r="E411" s="553"/>
      <c r="F411" s="606" t="s">
        <v>648</v>
      </c>
      <c r="G411" s="606"/>
      <c r="H411" s="606"/>
      <c r="I411" s="153">
        <v>905</v>
      </c>
      <c r="J411" s="154">
        <v>702</v>
      </c>
      <c r="K411" s="155">
        <v>4339903</v>
      </c>
      <c r="L411" s="156" t="s">
        <v>60</v>
      </c>
      <c r="M411" s="152">
        <v>72</v>
      </c>
      <c r="N411" s="152">
        <v>71.565</v>
      </c>
      <c r="O411" s="462">
        <v>0.9939583333333333</v>
      </c>
    </row>
    <row r="412" spans="1:15" ht="28.5" customHeight="1">
      <c r="A412" s="147"/>
      <c r="B412" s="551"/>
      <c r="C412" s="552"/>
      <c r="D412" s="553"/>
      <c r="E412" s="553"/>
      <c r="F412" s="553"/>
      <c r="G412" s="607" t="s">
        <v>74</v>
      </c>
      <c r="H412" s="607"/>
      <c r="I412" s="153">
        <v>905</v>
      </c>
      <c r="J412" s="154">
        <v>702</v>
      </c>
      <c r="K412" s="155">
        <v>4339903</v>
      </c>
      <c r="L412" s="156" t="s">
        <v>75</v>
      </c>
      <c r="M412" s="152">
        <v>72</v>
      </c>
      <c r="N412" s="152">
        <v>71.565</v>
      </c>
      <c r="O412" s="462">
        <v>0.9939583333333333</v>
      </c>
    </row>
    <row r="413" spans="1:15" ht="28.5" customHeight="1">
      <c r="A413" s="147"/>
      <c r="B413" s="551"/>
      <c r="C413" s="552"/>
      <c r="D413" s="553"/>
      <c r="E413" s="553"/>
      <c r="F413" s="606" t="s">
        <v>715</v>
      </c>
      <c r="G413" s="606"/>
      <c r="H413" s="606"/>
      <c r="I413" s="153">
        <v>905</v>
      </c>
      <c r="J413" s="154">
        <v>702</v>
      </c>
      <c r="K413" s="155">
        <v>4339909</v>
      </c>
      <c r="L413" s="156" t="s">
        <v>60</v>
      </c>
      <c r="M413" s="152">
        <v>6.47333</v>
      </c>
      <c r="N413" s="152">
        <v>6.47333</v>
      </c>
      <c r="O413" s="462">
        <v>1</v>
      </c>
    </row>
    <row r="414" spans="1:15" ht="28.5" customHeight="1">
      <c r="A414" s="147"/>
      <c r="B414" s="551"/>
      <c r="C414" s="552"/>
      <c r="D414" s="553"/>
      <c r="E414" s="553"/>
      <c r="F414" s="553"/>
      <c r="G414" s="607" t="s">
        <v>74</v>
      </c>
      <c r="H414" s="607"/>
      <c r="I414" s="153">
        <v>905</v>
      </c>
      <c r="J414" s="154">
        <v>702</v>
      </c>
      <c r="K414" s="155">
        <v>4339909</v>
      </c>
      <c r="L414" s="156" t="s">
        <v>75</v>
      </c>
      <c r="M414" s="152">
        <v>6.47333</v>
      </c>
      <c r="N414" s="152">
        <v>6.47333</v>
      </c>
      <c r="O414" s="462">
        <v>1</v>
      </c>
    </row>
    <row r="415" spans="1:15" ht="19.5" customHeight="1">
      <c r="A415" s="147"/>
      <c r="B415" s="551"/>
      <c r="C415" s="552"/>
      <c r="D415" s="606" t="s">
        <v>649</v>
      </c>
      <c r="E415" s="606"/>
      <c r="F415" s="606"/>
      <c r="G415" s="606"/>
      <c r="H415" s="606"/>
      <c r="I415" s="153">
        <v>905</v>
      </c>
      <c r="J415" s="154">
        <v>702</v>
      </c>
      <c r="K415" s="155">
        <v>4360000</v>
      </c>
      <c r="L415" s="156" t="s">
        <v>60</v>
      </c>
      <c r="M415" s="152">
        <v>7580</v>
      </c>
      <c r="N415" s="152">
        <v>7579.152</v>
      </c>
      <c r="O415" s="462">
        <v>0.9998881266490766</v>
      </c>
    </row>
    <row r="416" spans="1:15" ht="45.75" customHeight="1">
      <c r="A416" s="147"/>
      <c r="B416" s="551"/>
      <c r="C416" s="552"/>
      <c r="D416" s="553"/>
      <c r="E416" s="606" t="s">
        <v>650</v>
      </c>
      <c r="F416" s="606"/>
      <c r="G416" s="606"/>
      <c r="H416" s="606"/>
      <c r="I416" s="153">
        <v>905</v>
      </c>
      <c r="J416" s="154">
        <v>702</v>
      </c>
      <c r="K416" s="155">
        <v>4361200</v>
      </c>
      <c r="L416" s="156" t="s">
        <v>60</v>
      </c>
      <c r="M416" s="152">
        <v>7580</v>
      </c>
      <c r="N416" s="152">
        <v>7579.152</v>
      </c>
      <c r="O416" s="462">
        <v>0.9998881266490766</v>
      </c>
    </row>
    <row r="417" spans="1:15" ht="28.5" customHeight="1">
      <c r="A417" s="147"/>
      <c r="B417" s="551"/>
      <c r="C417" s="552"/>
      <c r="D417" s="553"/>
      <c r="E417" s="553"/>
      <c r="F417" s="553"/>
      <c r="G417" s="607" t="s">
        <v>74</v>
      </c>
      <c r="H417" s="607"/>
      <c r="I417" s="153">
        <v>905</v>
      </c>
      <c r="J417" s="154">
        <v>702</v>
      </c>
      <c r="K417" s="155">
        <v>4361200</v>
      </c>
      <c r="L417" s="156" t="s">
        <v>75</v>
      </c>
      <c r="M417" s="152">
        <v>7580</v>
      </c>
      <c r="N417" s="152">
        <v>7579.152</v>
      </c>
      <c r="O417" s="462">
        <v>0.9998881266490766</v>
      </c>
    </row>
    <row r="418" spans="1:15" ht="28.5" customHeight="1">
      <c r="A418" s="147"/>
      <c r="B418" s="551"/>
      <c r="C418" s="552"/>
      <c r="D418" s="606" t="s">
        <v>69</v>
      </c>
      <c r="E418" s="606"/>
      <c r="F418" s="606"/>
      <c r="G418" s="606"/>
      <c r="H418" s="606"/>
      <c r="I418" s="153">
        <v>905</v>
      </c>
      <c r="J418" s="154">
        <v>702</v>
      </c>
      <c r="K418" s="155">
        <v>5200000</v>
      </c>
      <c r="L418" s="156" t="s">
        <v>60</v>
      </c>
      <c r="M418" s="152">
        <v>27702.4</v>
      </c>
      <c r="N418" s="152">
        <v>26436.531680000004</v>
      </c>
      <c r="O418" s="462">
        <v>0.9543047418274229</v>
      </c>
    </row>
    <row r="419" spans="1:15" ht="28.5" customHeight="1">
      <c r="A419" s="147"/>
      <c r="B419" s="551"/>
      <c r="C419" s="552"/>
      <c r="D419" s="553"/>
      <c r="E419" s="606" t="s">
        <v>716</v>
      </c>
      <c r="F419" s="606"/>
      <c r="G419" s="606"/>
      <c r="H419" s="606"/>
      <c r="I419" s="153">
        <v>905</v>
      </c>
      <c r="J419" s="154">
        <v>702</v>
      </c>
      <c r="K419" s="155">
        <v>5200900</v>
      </c>
      <c r="L419" s="156" t="s">
        <v>60</v>
      </c>
      <c r="M419" s="152">
        <v>27702.4</v>
      </c>
      <c r="N419" s="152">
        <v>26436.531680000004</v>
      </c>
      <c r="O419" s="462">
        <v>0.9543047418274229</v>
      </c>
    </row>
    <row r="420" spans="1:15" ht="72.75" customHeight="1">
      <c r="A420" s="147"/>
      <c r="B420" s="551"/>
      <c r="C420" s="552"/>
      <c r="D420" s="553"/>
      <c r="E420" s="553"/>
      <c r="F420" s="606" t="s">
        <v>717</v>
      </c>
      <c r="G420" s="606"/>
      <c r="H420" s="606"/>
      <c r="I420" s="153">
        <v>905</v>
      </c>
      <c r="J420" s="154">
        <v>702</v>
      </c>
      <c r="K420" s="155">
        <v>5200901</v>
      </c>
      <c r="L420" s="156" t="s">
        <v>60</v>
      </c>
      <c r="M420" s="152">
        <v>24966</v>
      </c>
      <c r="N420" s="152">
        <v>23737.86358</v>
      </c>
      <c r="O420" s="462">
        <v>0.9508076415925659</v>
      </c>
    </row>
    <row r="421" spans="1:15" ht="24" customHeight="1">
      <c r="A421" s="147"/>
      <c r="B421" s="551"/>
      <c r="C421" s="552"/>
      <c r="D421" s="553"/>
      <c r="E421" s="553"/>
      <c r="F421" s="553"/>
      <c r="G421" s="607" t="s">
        <v>74</v>
      </c>
      <c r="H421" s="607"/>
      <c r="I421" s="153">
        <v>905</v>
      </c>
      <c r="J421" s="154">
        <v>702</v>
      </c>
      <c r="K421" s="155">
        <v>5200901</v>
      </c>
      <c r="L421" s="156" t="s">
        <v>75</v>
      </c>
      <c r="M421" s="152">
        <v>24966</v>
      </c>
      <c r="N421" s="152">
        <v>23737.86358</v>
      </c>
      <c r="O421" s="462">
        <v>0.9508076415925659</v>
      </c>
    </row>
    <row r="422" spans="1:15" ht="76.5" customHeight="1">
      <c r="A422" s="147"/>
      <c r="B422" s="551"/>
      <c r="C422" s="552"/>
      <c r="D422" s="553"/>
      <c r="E422" s="553"/>
      <c r="F422" s="606" t="s">
        <v>651</v>
      </c>
      <c r="G422" s="606"/>
      <c r="H422" s="606"/>
      <c r="I422" s="153">
        <v>905</v>
      </c>
      <c r="J422" s="154">
        <v>702</v>
      </c>
      <c r="K422" s="155">
        <v>5200902</v>
      </c>
      <c r="L422" s="156" t="s">
        <v>60</v>
      </c>
      <c r="M422" s="152">
        <v>618</v>
      </c>
      <c r="N422" s="152">
        <v>580.2681</v>
      </c>
      <c r="O422" s="462">
        <v>0.938945145631068</v>
      </c>
    </row>
    <row r="423" spans="1:15" ht="28.5" customHeight="1">
      <c r="A423" s="147"/>
      <c r="B423" s="551"/>
      <c r="C423" s="552"/>
      <c r="D423" s="553"/>
      <c r="E423" s="553"/>
      <c r="F423" s="553"/>
      <c r="G423" s="607" t="s">
        <v>74</v>
      </c>
      <c r="H423" s="607"/>
      <c r="I423" s="153">
        <v>905</v>
      </c>
      <c r="J423" s="154">
        <v>702</v>
      </c>
      <c r="K423" s="155">
        <v>5200902</v>
      </c>
      <c r="L423" s="156" t="s">
        <v>75</v>
      </c>
      <c r="M423" s="152">
        <v>618</v>
      </c>
      <c r="N423" s="152">
        <v>580.2681</v>
      </c>
      <c r="O423" s="462">
        <v>0.938945145631068</v>
      </c>
    </row>
    <row r="424" spans="1:15" ht="76.5" customHeight="1">
      <c r="A424" s="147"/>
      <c r="B424" s="551"/>
      <c r="C424" s="552"/>
      <c r="D424" s="553"/>
      <c r="E424" s="553"/>
      <c r="F424" s="606" t="s">
        <v>652</v>
      </c>
      <c r="G424" s="606"/>
      <c r="H424" s="606"/>
      <c r="I424" s="153">
        <v>905</v>
      </c>
      <c r="J424" s="154">
        <v>702</v>
      </c>
      <c r="K424" s="155">
        <v>5200903</v>
      </c>
      <c r="L424" s="156" t="s">
        <v>60</v>
      </c>
      <c r="M424" s="152">
        <v>2062.98131</v>
      </c>
      <c r="N424" s="152">
        <v>2062.98131</v>
      </c>
      <c r="O424" s="462">
        <v>1</v>
      </c>
    </row>
    <row r="425" spans="1:15" ht="28.5" customHeight="1">
      <c r="A425" s="147"/>
      <c r="B425" s="551"/>
      <c r="C425" s="552"/>
      <c r="D425" s="553"/>
      <c r="E425" s="553"/>
      <c r="F425" s="553"/>
      <c r="G425" s="607" t="s">
        <v>74</v>
      </c>
      <c r="H425" s="607"/>
      <c r="I425" s="153">
        <v>905</v>
      </c>
      <c r="J425" s="154">
        <v>702</v>
      </c>
      <c r="K425" s="155">
        <v>5200903</v>
      </c>
      <c r="L425" s="156" t="s">
        <v>75</v>
      </c>
      <c r="M425" s="152">
        <v>2062.98131</v>
      </c>
      <c r="N425" s="152">
        <v>2062.98131</v>
      </c>
      <c r="O425" s="462">
        <v>1</v>
      </c>
    </row>
    <row r="426" spans="1:15" ht="89.25" customHeight="1">
      <c r="A426" s="147"/>
      <c r="B426" s="551"/>
      <c r="C426" s="552"/>
      <c r="D426" s="553"/>
      <c r="E426" s="553"/>
      <c r="F426" s="606" t="s">
        <v>653</v>
      </c>
      <c r="G426" s="606"/>
      <c r="H426" s="606"/>
      <c r="I426" s="153">
        <v>905</v>
      </c>
      <c r="J426" s="154">
        <v>702</v>
      </c>
      <c r="K426" s="155">
        <v>5200904</v>
      </c>
      <c r="L426" s="156" t="s">
        <v>60</v>
      </c>
      <c r="M426" s="152">
        <v>55.418690000000005</v>
      </c>
      <c r="N426" s="152">
        <v>55.418690000000005</v>
      </c>
      <c r="O426" s="462">
        <v>1</v>
      </c>
    </row>
    <row r="427" spans="1:15" ht="28.5" customHeight="1">
      <c r="A427" s="147"/>
      <c r="B427" s="551"/>
      <c r="C427" s="552"/>
      <c r="D427" s="553"/>
      <c r="E427" s="553"/>
      <c r="F427" s="553"/>
      <c r="G427" s="607" t="s">
        <v>74</v>
      </c>
      <c r="H427" s="607"/>
      <c r="I427" s="153">
        <v>905</v>
      </c>
      <c r="J427" s="154">
        <v>702</v>
      </c>
      <c r="K427" s="155">
        <v>5200904</v>
      </c>
      <c r="L427" s="156" t="s">
        <v>75</v>
      </c>
      <c r="M427" s="152">
        <v>55.418690000000005</v>
      </c>
      <c r="N427" s="152">
        <v>55.418690000000005</v>
      </c>
      <c r="O427" s="462">
        <v>1</v>
      </c>
    </row>
    <row r="428" spans="1:15" ht="45" customHeight="1">
      <c r="A428" s="147"/>
      <c r="B428" s="551"/>
      <c r="C428" s="552"/>
      <c r="D428" s="606" t="s">
        <v>654</v>
      </c>
      <c r="E428" s="606"/>
      <c r="F428" s="606"/>
      <c r="G428" s="606"/>
      <c r="H428" s="606"/>
      <c r="I428" s="153">
        <v>905</v>
      </c>
      <c r="J428" s="154">
        <v>702</v>
      </c>
      <c r="K428" s="155">
        <v>5210000</v>
      </c>
      <c r="L428" s="156" t="s">
        <v>60</v>
      </c>
      <c r="M428" s="152">
        <v>840</v>
      </c>
      <c r="N428" s="152">
        <v>835.66687</v>
      </c>
      <c r="O428" s="462">
        <v>0.9948415119047619</v>
      </c>
    </row>
    <row r="429" spans="1:15" ht="19.5" customHeight="1">
      <c r="A429" s="147"/>
      <c r="B429" s="551"/>
      <c r="C429" s="552"/>
      <c r="D429" s="553"/>
      <c r="E429" s="606" t="s">
        <v>452</v>
      </c>
      <c r="F429" s="606"/>
      <c r="G429" s="606"/>
      <c r="H429" s="606"/>
      <c r="I429" s="153">
        <v>905</v>
      </c>
      <c r="J429" s="154">
        <v>702</v>
      </c>
      <c r="K429" s="155">
        <v>5210300</v>
      </c>
      <c r="L429" s="156" t="s">
        <v>60</v>
      </c>
      <c r="M429" s="152">
        <v>840</v>
      </c>
      <c r="N429" s="152">
        <v>835.66687</v>
      </c>
      <c r="O429" s="462">
        <v>0.9948415119047619</v>
      </c>
    </row>
    <row r="430" spans="1:15" ht="93.75" customHeight="1">
      <c r="A430" s="147"/>
      <c r="B430" s="551"/>
      <c r="C430" s="552"/>
      <c r="D430" s="553"/>
      <c r="E430" s="553"/>
      <c r="F430" s="606" t="s">
        <v>718</v>
      </c>
      <c r="G430" s="606"/>
      <c r="H430" s="606"/>
      <c r="I430" s="153">
        <v>905</v>
      </c>
      <c r="J430" s="154">
        <v>702</v>
      </c>
      <c r="K430" s="155">
        <v>5210301</v>
      </c>
      <c r="L430" s="156" t="s">
        <v>60</v>
      </c>
      <c r="M430" s="152">
        <v>840</v>
      </c>
      <c r="N430" s="152">
        <v>835.66687</v>
      </c>
      <c r="O430" s="462">
        <v>0.9948415119047619</v>
      </c>
    </row>
    <row r="431" spans="1:15" ht="21.75" customHeight="1">
      <c r="A431" s="147"/>
      <c r="B431" s="551"/>
      <c r="C431" s="552"/>
      <c r="D431" s="553"/>
      <c r="E431" s="553"/>
      <c r="F431" s="553"/>
      <c r="G431" s="607" t="s">
        <v>74</v>
      </c>
      <c r="H431" s="607"/>
      <c r="I431" s="153">
        <v>905</v>
      </c>
      <c r="J431" s="154">
        <v>702</v>
      </c>
      <c r="K431" s="155">
        <v>5210301</v>
      </c>
      <c r="L431" s="156" t="s">
        <v>75</v>
      </c>
      <c r="M431" s="152">
        <v>840</v>
      </c>
      <c r="N431" s="152">
        <v>835.66687</v>
      </c>
      <c r="O431" s="462">
        <v>0.9948415119047619</v>
      </c>
    </row>
    <row r="432" spans="1:15" ht="21" customHeight="1">
      <c r="A432" s="147"/>
      <c r="B432" s="551"/>
      <c r="C432" s="552"/>
      <c r="D432" s="606" t="s">
        <v>186</v>
      </c>
      <c r="E432" s="606"/>
      <c r="F432" s="606"/>
      <c r="G432" s="606"/>
      <c r="H432" s="606"/>
      <c r="I432" s="153">
        <v>905</v>
      </c>
      <c r="J432" s="154">
        <v>702</v>
      </c>
      <c r="K432" s="155">
        <v>7950000</v>
      </c>
      <c r="L432" s="156" t="s">
        <v>60</v>
      </c>
      <c r="M432" s="152">
        <v>8631</v>
      </c>
      <c r="N432" s="152">
        <v>8405.6744</v>
      </c>
      <c r="O432" s="462">
        <v>0.9738934538292202</v>
      </c>
    </row>
    <row r="433" spans="1:15" ht="92.25" customHeight="1">
      <c r="A433" s="147"/>
      <c r="B433" s="551"/>
      <c r="C433" s="552"/>
      <c r="D433" s="553"/>
      <c r="E433" s="553"/>
      <c r="F433" s="606" t="s">
        <v>706</v>
      </c>
      <c r="G433" s="606"/>
      <c r="H433" s="606"/>
      <c r="I433" s="153">
        <v>905</v>
      </c>
      <c r="J433" s="154">
        <v>702</v>
      </c>
      <c r="K433" s="155">
        <v>7950043</v>
      </c>
      <c r="L433" s="156" t="s">
        <v>60</v>
      </c>
      <c r="M433" s="152">
        <v>8631</v>
      </c>
      <c r="N433" s="152">
        <v>8405.6744</v>
      </c>
      <c r="O433" s="462">
        <v>0.9738934538292202</v>
      </c>
    </row>
    <row r="434" spans="1:15" ht="24" customHeight="1">
      <c r="A434" s="147"/>
      <c r="B434" s="551"/>
      <c r="C434" s="552"/>
      <c r="D434" s="553"/>
      <c r="E434" s="553"/>
      <c r="F434" s="553"/>
      <c r="G434" s="607" t="s">
        <v>67</v>
      </c>
      <c r="H434" s="607"/>
      <c r="I434" s="153">
        <v>905</v>
      </c>
      <c r="J434" s="154">
        <v>702</v>
      </c>
      <c r="K434" s="155">
        <v>7950043</v>
      </c>
      <c r="L434" s="156" t="s">
        <v>68</v>
      </c>
      <c r="M434" s="152">
        <v>8631</v>
      </c>
      <c r="N434" s="152">
        <v>8405.6744</v>
      </c>
      <c r="O434" s="462">
        <v>0.9738934538292202</v>
      </c>
    </row>
    <row r="435" spans="1:15" ht="18.75" customHeight="1">
      <c r="A435" s="147"/>
      <c r="B435" s="551"/>
      <c r="C435" s="605" t="s">
        <v>584</v>
      </c>
      <c r="D435" s="605"/>
      <c r="E435" s="605"/>
      <c r="F435" s="605"/>
      <c r="G435" s="605"/>
      <c r="H435" s="605"/>
      <c r="I435" s="148">
        <v>905</v>
      </c>
      <c r="J435" s="149">
        <v>707</v>
      </c>
      <c r="K435" s="150" t="s">
        <v>60</v>
      </c>
      <c r="L435" s="151" t="s">
        <v>60</v>
      </c>
      <c r="M435" s="152">
        <v>24906.52457</v>
      </c>
      <c r="N435" s="152">
        <v>24706.180900000007</v>
      </c>
      <c r="O435" s="462">
        <v>0.991956177208228</v>
      </c>
    </row>
    <row r="436" spans="1:15" ht="32.25" customHeight="1">
      <c r="A436" s="147"/>
      <c r="B436" s="551"/>
      <c r="C436" s="552"/>
      <c r="D436" s="606" t="s">
        <v>719</v>
      </c>
      <c r="E436" s="606"/>
      <c r="F436" s="606"/>
      <c r="G436" s="606"/>
      <c r="H436" s="606"/>
      <c r="I436" s="153">
        <v>905</v>
      </c>
      <c r="J436" s="154">
        <v>707</v>
      </c>
      <c r="K436" s="155">
        <v>4310000</v>
      </c>
      <c r="L436" s="156" t="s">
        <v>60</v>
      </c>
      <c r="M436" s="152">
        <v>3391.8414500000003</v>
      </c>
      <c r="N436" s="152">
        <v>3352.74307</v>
      </c>
      <c r="O436" s="462">
        <v>0.9884728161453419</v>
      </c>
    </row>
    <row r="437" spans="1:15" ht="28.5" customHeight="1">
      <c r="A437" s="147"/>
      <c r="B437" s="551"/>
      <c r="C437" s="552"/>
      <c r="D437" s="553"/>
      <c r="E437" s="606" t="s">
        <v>720</v>
      </c>
      <c r="F437" s="606"/>
      <c r="G437" s="606"/>
      <c r="H437" s="606"/>
      <c r="I437" s="153">
        <v>905</v>
      </c>
      <c r="J437" s="154">
        <v>707</v>
      </c>
      <c r="K437" s="155">
        <v>4310100</v>
      </c>
      <c r="L437" s="156" t="s">
        <v>60</v>
      </c>
      <c r="M437" s="152">
        <v>3391.8414500000003</v>
      </c>
      <c r="N437" s="152">
        <v>3352.74307</v>
      </c>
      <c r="O437" s="462">
        <v>0.9884728161453419</v>
      </c>
    </row>
    <row r="438" spans="1:15" ht="24" customHeight="1">
      <c r="A438" s="147"/>
      <c r="B438" s="551"/>
      <c r="C438" s="552"/>
      <c r="D438" s="553"/>
      <c r="E438" s="553"/>
      <c r="F438" s="553"/>
      <c r="G438" s="607" t="s">
        <v>74</v>
      </c>
      <c r="H438" s="607"/>
      <c r="I438" s="153">
        <v>905</v>
      </c>
      <c r="J438" s="154">
        <v>707</v>
      </c>
      <c r="K438" s="155">
        <v>4310100</v>
      </c>
      <c r="L438" s="156" t="s">
        <v>75</v>
      </c>
      <c r="M438" s="152">
        <v>2901.3414500000003</v>
      </c>
      <c r="N438" s="152">
        <v>2862.24307</v>
      </c>
      <c r="O438" s="462">
        <v>0.9865240335638535</v>
      </c>
    </row>
    <row r="439" spans="1:15" ht="18" customHeight="1">
      <c r="A439" s="147"/>
      <c r="B439" s="551"/>
      <c r="C439" s="552"/>
      <c r="D439" s="553"/>
      <c r="E439" s="553"/>
      <c r="F439" s="606" t="s">
        <v>721</v>
      </c>
      <c r="G439" s="606"/>
      <c r="H439" s="606"/>
      <c r="I439" s="153">
        <v>905</v>
      </c>
      <c r="J439" s="154">
        <v>707</v>
      </c>
      <c r="K439" s="155">
        <v>4310102</v>
      </c>
      <c r="L439" s="156" t="s">
        <v>60</v>
      </c>
      <c r="M439" s="152">
        <v>76.5</v>
      </c>
      <c r="N439" s="152">
        <v>76.5</v>
      </c>
      <c r="O439" s="462">
        <v>1</v>
      </c>
    </row>
    <row r="440" spans="1:15" ht="27" customHeight="1">
      <c r="A440" s="147"/>
      <c r="B440" s="551"/>
      <c r="C440" s="552"/>
      <c r="D440" s="553"/>
      <c r="E440" s="553"/>
      <c r="F440" s="553"/>
      <c r="G440" s="607" t="s">
        <v>67</v>
      </c>
      <c r="H440" s="607"/>
      <c r="I440" s="153">
        <v>905</v>
      </c>
      <c r="J440" s="154">
        <v>707</v>
      </c>
      <c r="K440" s="155">
        <v>4310102</v>
      </c>
      <c r="L440" s="156" t="s">
        <v>68</v>
      </c>
      <c r="M440" s="152">
        <v>76.5</v>
      </c>
      <c r="N440" s="152">
        <v>76.5</v>
      </c>
      <c r="O440" s="462">
        <v>1</v>
      </c>
    </row>
    <row r="441" spans="1:15" ht="77.25" customHeight="1">
      <c r="A441" s="147"/>
      <c r="B441" s="551"/>
      <c r="C441" s="552"/>
      <c r="D441" s="553"/>
      <c r="E441" s="553"/>
      <c r="F441" s="606" t="s">
        <v>722</v>
      </c>
      <c r="G441" s="606"/>
      <c r="H441" s="606"/>
      <c r="I441" s="153">
        <v>905</v>
      </c>
      <c r="J441" s="154">
        <v>707</v>
      </c>
      <c r="K441" s="155">
        <v>4310104</v>
      </c>
      <c r="L441" s="156" t="s">
        <v>60</v>
      </c>
      <c r="M441" s="152">
        <v>414</v>
      </c>
      <c r="N441" s="152">
        <v>414</v>
      </c>
      <c r="O441" s="462">
        <v>1</v>
      </c>
    </row>
    <row r="442" spans="1:15" ht="28.5" customHeight="1">
      <c r="A442" s="147"/>
      <c r="B442" s="551"/>
      <c r="C442" s="552"/>
      <c r="D442" s="553"/>
      <c r="E442" s="553"/>
      <c r="F442" s="553"/>
      <c r="G442" s="607" t="s">
        <v>74</v>
      </c>
      <c r="H442" s="607"/>
      <c r="I442" s="153">
        <v>905</v>
      </c>
      <c r="J442" s="154">
        <v>707</v>
      </c>
      <c r="K442" s="155">
        <v>4310104</v>
      </c>
      <c r="L442" s="156" t="s">
        <v>75</v>
      </c>
      <c r="M442" s="152">
        <v>414</v>
      </c>
      <c r="N442" s="152">
        <v>414</v>
      </c>
      <c r="O442" s="462">
        <v>1</v>
      </c>
    </row>
    <row r="443" spans="1:15" ht="28.5" customHeight="1">
      <c r="A443" s="147"/>
      <c r="B443" s="551"/>
      <c r="C443" s="552"/>
      <c r="D443" s="606" t="s">
        <v>723</v>
      </c>
      <c r="E443" s="606"/>
      <c r="F443" s="606"/>
      <c r="G443" s="606"/>
      <c r="H443" s="606"/>
      <c r="I443" s="153">
        <v>905</v>
      </c>
      <c r="J443" s="154">
        <v>707</v>
      </c>
      <c r="K443" s="155">
        <v>4320000</v>
      </c>
      <c r="L443" s="156" t="s">
        <v>60</v>
      </c>
      <c r="M443" s="152">
        <v>12518.369</v>
      </c>
      <c r="N443" s="152">
        <v>12358.52513</v>
      </c>
      <c r="O443" s="462">
        <v>0.9872312543271411</v>
      </c>
    </row>
    <row r="444" spans="1:15" ht="64.5" customHeight="1">
      <c r="A444" s="147"/>
      <c r="B444" s="551"/>
      <c r="C444" s="552"/>
      <c r="D444" s="553"/>
      <c r="E444" s="606" t="s">
        <v>387</v>
      </c>
      <c r="F444" s="606"/>
      <c r="G444" s="606"/>
      <c r="H444" s="606"/>
      <c r="I444" s="153">
        <v>905</v>
      </c>
      <c r="J444" s="154">
        <v>707</v>
      </c>
      <c r="K444" s="155">
        <v>4320300</v>
      </c>
      <c r="L444" s="156" t="s">
        <v>60</v>
      </c>
      <c r="M444" s="152">
        <v>12518.369</v>
      </c>
      <c r="N444" s="152">
        <v>12358.52513</v>
      </c>
      <c r="O444" s="462">
        <v>0.9872312543271411</v>
      </c>
    </row>
    <row r="445" spans="1:15" ht="28.5" customHeight="1">
      <c r="A445" s="147"/>
      <c r="B445" s="551"/>
      <c r="C445" s="552"/>
      <c r="D445" s="553"/>
      <c r="E445" s="553"/>
      <c r="F445" s="553"/>
      <c r="G445" s="607" t="s">
        <v>74</v>
      </c>
      <c r="H445" s="607"/>
      <c r="I445" s="153">
        <v>905</v>
      </c>
      <c r="J445" s="154">
        <v>707</v>
      </c>
      <c r="K445" s="155">
        <v>4320300</v>
      </c>
      <c r="L445" s="156" t="s">
        <v>75</v>
      </c>
      <c r="M445" s="152">
        <v>12518.369</v>
      </c>
      <c r="N445" s="152">
        <v>12358.52513</v>
      </c>
      <c r="O445" s="462">
        <v>0.9872312543271411</v>
      </c>
    </row>
    <row r="446" spans="1:15" ht="28.5" customHeight="1">
      <c r="A446" s="147"/>
      <c r="B446" s="551"/>
      <c r="C446" s="552"/>
      <c r="D446" s="606" t="s">
        <v>186</v>
      </c>
      <c r="E446" s="606"/>
      <c r="F446" s="606"/>
      <c r="G446" s="606"/>
      <c r="H446" s="606"/>
      <c r="I446" s="153">
        <v>905</v>
      </c>
      <c r="J446" s="154">
        <v>707</v>
      </c>
      <c r="K446" s="155">
        <v>7950000</v>
      </c>
      <c r="L446" s="156" t="s">
        <v>60</v>
      </c>
      <c r="M446" s="152">
        <v>8996.314120000001</v>
      </c>
      <c r="N446" s="152">
        <v>8994.912699999999</v>
      </c>
      <c r="O446" s="462">
        <v>0.9998442228693541</v>
      </c>
    </row>
    <row r="447" spans="1:15" ht="107.25" customHeight="1">
      <c r="A447" s="147"/>
      <c r="B447" s="551"/>
      <c r="C447" s="552"/>
      <c r="D447" s="553"/>
      <c r="E447" s="553"/>
      <c r="F447" s="606" t="s">
        <v>724</v>
      </c>
      <c r="G447" s="606"/>
      <c r="H447" s="606"/>
      <c r="I447" s="153">
        <v>905</v>
      </c>
      <c r="J447" s="154">
        <v>707</v>
      </c>
      <c r="K447" s="155">
        <v>7950015</v>
      </c>
      <c r="L447" s="156" t="s">
        <v>60</v>
      </c>
      <c r="M447" s="152">
        <v>312.9605</v>
      </c>
      <c r="N447" s="152">
        <v>312.9605</v>
      </c>
      <c r="O447" s="462">
        <v>1</v>
      </c>
    </row>
    <row r="448" spans="1:15" ht="28.5" customHeight="1">
      <c r="A448" s="147"/>
      <c r="B448" s="551"/>
      <c r="C448" s="552"/>
      <c r="D448" s="553"/>
      <c r="E448" s="553"/>
      <c r="F448" s="553"/>
      <c r="G448" s="607" t="s">
        <v>67</v>
      </c>
      <c r="H448" s="607"/>
      <c r="I448" s="153">
        <v>905</v>
      </c>
      <c r="J448" s="154">
        <v>707</v>
      </c>
      <c r="K448" s="155">
        <v>7950015</v>
      </c>
      <c r="L448" s="156" t="s">
        <v>68</v>
      </c>
      <c r="M448" s="152">
        <v>312.9605</v>
      </c>
      <c r="N448" s="152">
        <v>312.9605</v>
      </c>
      <c r="O448" s="462">
        <v>1</v>
      </c>
    </row>
    <row r="449" spans="1:15" ht="78" customHeight="1">
      <c r="A449" s="147"/>
      <c r="B449" s="551"/>
      <c r="C449" s="552"/>
      <c r="D449" s="553"/>
      <c r="E449" s="553"/>
      <c r="F449" s="606" t="s">
        <v>725</v>
      </c>
      <c r="G449" s="606"/>
      <c r="H449" s="606"/>
      <c r="I449" s="153">
        <v>905</v>
      </c>
      <c r="J449" s="154">
        <v>707</v>
      </c>
      <c r="K449" s="155">
        <v>7950031</v>
      </c>
      <c r="L449" s="156" t="s">
        <v>60</v>
      </c>
      <c r="M449" s="152">
        <v>3201.25362</v>
      </c>
      <c r="N449" s="152">
        <v>3199.8522000000003</v>
      </c>
      <c r="O449" s="462">
        <v>0.9995622277500151</v>
      </c>
    </row>
    <row r="450" spans="1:15" ht="19.5" customHeight="1">
      <c r="A450" s="147"/>
      <c r="B450" s="551"/>
      <c r="C450" s="552"/>
      <c r="D450" s="553"/>
      <c r="E450" s="553"/>
      <c r="F450" s="553"/>
      <c r="G450" s="607" t="s">
        <v>67</v>
      </c>
      <c r="H450" s="607"/>
      <c r="I450" s="153">
        <v>905</v>
      </c>
      <c r="J450" s="154">
        <v>707</v>
      </c>
      <c r="K450" s="155">
        <v>7950031</v>
      </c>
      <c r="L450" s="156" t="s">
        <v>68</v>
      </c>
      <c r="M450" s="152">
        <v>3201.25362</v>
      </c>
      <c r="N450" s="152">
        <v>3199.8522000000003</v>
      </c>
      <c r="O450" s="462">
        <v>0.9995622277500151</v>
      </c>
    </row>
    <row r="451" spans="1:15" ht="77.25" customHeight="1">
      <c r="A451" s="147"/>
      <c r="B451" s="551"/>
      <c r="C451" s="552"/>
      <c r="D451" s="553"/>
      <c r="E451" s="553"/>
      <c r="F451" s="606" t="s">
        <v>726</v>
      </c>
      <c r="G451" s="606"/>
      <c r="H451" s="606"/>
      <c r="I451" s="153">
        <v>905</v>
      </c>
      <c r="J451" s="154">
        <v>707</v>
      </c>
      <c r="K451" s="155">
        <v>7950032</v>
      </c>
      <c r="L451" s="156" t="s">
        <v>60</v>
      </c>
      <c r="M451" s="152">
        <v>5482.1</v>
      </c>
      <c r="N451" s="152">
        <v>5482.1</v>
      </c>
      <c r="O451" s="462">
        <v>1</v>
      </c>
    </row>
    <row r="452" spans="1:15" ht="18" customHeight="1">
      <c r="A452" s="147"/>
      <c r="B452" s="551"/>
      <c r="C452" s="552"/>
      <c r="D452" s="553"/>
      <c r="E452" s="553"/>
      <c r="F452" s="553"/>
      <c r="G452" s="607" t="s">
        <v>67</v>
      </c>
      <c r="H452" s="607"/>
      <c r="I452" s="153">
        <v>905</v>
      </c>
      <c r="J452" s="154">
        <v>707</v>
      </c>
      <c r="K452" s="155">
        <v>7950032</v>
      </c>
      <c r="L452" s="156" t="s">
        <v>68</v>
      </c>
      <c r="M452" s="152">
        <v>5482.1</v>
      </c>
      <c r="N452" s="152">
        <v>5482.1</v>
      </c>
      <c r="O452" s="462">
        <v>1</v>
      </c>
    </row>
    <row r="453" spans="1:15" ht="17.25" customHeight="1">
      <c r="A453" s="147"/>
      <c r="B453" s="551"/>
      <c r="C453" s="605" t="s">
        <v>585</v>
      </c>
      <c r="D453" s="605"/>
      <c r="E453" s="605"/>
      <c r="F453" s="605"/>
      <c r="G453" s="605"/>
      <c r="H453" s="605"/>
      <c r="I453" s="148">
        <v>905</v>
      </c>
      <c r="J453" s="149">
        <v>709</v>
      </c>
      <c r="K453" s="150" t="s">
        <v>60</v>
      </c>
      <c r="L453" s="151" t="s">
        <v>60</v>
      </c>
      <c r="M453" s="152">
        <v>15221.264110000007</v>
      </c>
      <c r="N453" s="152">
        <v>15056.769499999999</v>
      </c>
      <c r="O453" s="462">
        <v>0.9891931045403818</v>
      </c>
    </row>
    <row r="454" spans="1:15" ht="18" customHeight="1">
      <c r="A454" s="147"/>
      <c r="B454" s="551"/>
      <c r="C454" s="552"/>
      <c r="D454" s="606" t="s">
        <v>649</v>
      </c>
      <c r="E454" s="606"/>
      <c r="F454" s="606"/>
      <c r="G454" s="606"/>
      <c r="H454" s="606"/>
      <c r="I454" s="153">
        <v>905</v>
      </c>
      <c r="J454" s="154">
        <v>709</v>
      </c>
      <c r="K454" s="155">
        <v>4360000</v>
      </c>
      <c r="L454" s="156" t="s">
        <v>60</v>
      </c>
      <c r="M454" s="152">
        <v>1798.28402</v>
      </c>
      <c r="N454" s="152">
        <v>1798.28402</v>
      </c>
      <c r="O454" s="462">
        <v>1</v>
      </c>
    </row>
    <row r="455" spans="1:15" ht="21.75" customHeight="1">
      <c r="A455" s="147"/>
      <c r="B455" s="551"/>
      <c r="C455" s="552"/>
      <c r="D455" s="553"/>
      <c r="E455" s="606" t="s">
        <v>720</v>
      </c>
      <c r="F455" s="606"/>
      <c r="G455" s="606"/>
      <c r="H455" s="606"/>
      <c r="I455" s="153">
        <v>905</v>
      </c>
      <c r="J455" s="154">
        <v>709</v>
      </c>
      <c r="K455" s="155">
        <v>4360900</v>
      </c>
      <c r="L455" s="156" t="s">
        <v>60</v>
      </c>
      <c r="M455" s="152">
        <v>1798.28402</v>
      </c>
      <c r="N455" s="152">
        <v>1798.28402</v>
      </c>
      <c r="O455" s="462">
        <v>1</v>
      </c>
    </row>
    <row r="456" spans="1:15" ht="15.75" customHeight="1">
      <c r="A456" s="147"/>
      <c r="B456" s="551"/>
      <c r="C456" s="552"/>
      <c r="D456" s="553"/>
      <c r="E456" s="553"/>
      <c r="F456" s="606" t="s">
        <v>649</v>
      </c>
      <c r="G456" s="606"/>
      <c r="H456" s="606"/>
      <c r="I456" s="153">
        <v>905</v>
      </c>
      <c r="J456" s="154">
        <v>709</v>
      </c>
      <c r="K456" s="155">
        <v>4360901</v>
      </c>
      <c r="L456" s="156" t="s">
        <v>60</v>
      </c>
      <c r="M456" s="152">
        <v>1798.28402</v>
      </c>
      <c r="N456" s="152">
        <v>1798.28402</v>
      </c>
      <c r="O456" s="462">
        <v>1</v>
      </c>
    </row>
    <row r="457" spans="1:15" ht="23.25" customHeight="1">
      <c r="A457" s="147"/>
      <c r="B457" s="551"/>
      <c r="C457" s="552"/>
      <c r="D457" s="553"/>
      <c r="E457" s="553"/>
      <c r="F457" s="553"/>
      <c r="G457" s="607" t="s">
        <v>67</v>
      </c>
      <c r="H457" s="607"/>
      <c r="I457" s="153">
        <v>905</v>
      </c>
      <c r="J457" s="154">
        <v>709</v>
      </c>
      <c r="K457" s="155">
        <v>4360901</v>
      </c>
      <c r="L457" s="156" t="s">
        <v>68</v>
      </c>
      <c r="M457" s="152">
        <v>1798.28402</v>
      </c>
      <c r="N457" s="152">
        <v>1798.28402</v>
      </c>
      <c r="O457" s="462">
        <v>1</v>
      </c>
    </row>
    <row r="458" spans="1:15" ht="32.25" customHeight="1">
      <c r="A458" s="147"/>
      <c r="B458" s="551"/>
      <c r="C458" s="552"/>
      <c r="D458" s="606" t="s">
        <v>662</v>
      </c>
      <c r="E458" s="606"/>
      <c r="F458" s="606"/>
      <c r="G458" s="606"/>
      <c r="H458" s="606"/>
      <c r="I458" s="153">
        <v>905</v>
      </c>
      <c r="J458" s="154">
        <v>709</v>
      </c>
      <c r="K458" s="155">
        <v>5120000</v>
      </c>
      <c r="L458" s="156" t="s">
        <v>60</v>
      </c>
      <c r="M458" s="152">
        <v>205.43155</v>
      </c>
      <c r="N458" s="152">
        <v>185.85691</v>
      </c>
      <c r="O458" s="462">
        <v>0.9047145387356519</v>
      </c>
    </row>
    <row r="459" spans="1:15" ht="32.25" customHeight="1">
      <c r="A459" s="147"/>
      <c r="B459" s="551"/>
      <c r="C459" s="552"/>
      <c r="D459" s="553"/>
      <c r="E459" s="606" t="s">
        <v>695</v>
      </c>
      <c r="F459" s="606"/>
      <c r="G459" s="606"/>
      <c r="H459" s="606"/>
      <c r="I459" s="153">
        <v>905</v>
      </c>
      <c r="J459" s="154">
        <v>709</v>
      </c>
      <c r="K459" s="155">
        <v>5129700</v>
      </c>
      <c r="L459" s="156" t="s">
        <v>60</v>
      </c>
      <c r="M459" s="152">
        <v>205.43155</v>
      </c>
      <c r="N459" s="152">
        <v>185.85691</v>
      </c>
      <c r="O459" s="462">
        <v>0.9047145387356519</v>
      </c>
    </row>
    <row r="460" spans="1:15" ht="29.25" customHeight="1">
      <c r="A460" s="147"/>
      <c r="B460" s="551"/>
      <c r="C460" s="552"/>
      <c r="D460" s="553"/>
      <c r="E460" s="553"/>
      <c r="F460" s="606" t="s">
        <v>727</v>
      </c>
      <c r="G460" s="606"/>
      <c r="H460" s="606"/>
      <c r="I460" s="153">
        <v>905</v>
      </c>
      <c r="J460" s="154">
        <v>709</v>
      </c>
      <c r="K460" s="155">
        <v>5129707</v>
      </c>
      <c r="L460" s="156" t="s">
        <v>60</v>
      </c>
      <c r="M460" s="152">
        <v>205.43155</v>
      </c>
      <c r="N460" s="152">
        <v>185.85691</v>
      </c>
      <c r="O460" s="462">
        <v>0.9047145387356519</v>
      </c>
    </row>
    <row r="461" spans="1:15" ht="20.25" customHeight="1">
      <c r="A461" s="147"/>
      <c r="B461" s="551"/>
      <c r="C461" s="552"/>
      <c r="D461" s="553"/>
      <c r="E461" s="553"/>
      <c r="F461" s="553"/>
      <c r="G461" s="607" t="s">
        <v>67</v>
      </c>
      <c r="H461" s="607"/>
      <c r="I461" s="153">
        <v>905</v>
      </c>
      <c r="J461" s="154">
        <v>709</v>
      </c>
      <c r="K461" s="155">
        <v>5129707</v>
      </c>
      <c r="L461" s="156" t="s">
        <v>68</v>
      </c>
      <c r="M461" s="152">
        <v>205.43155</v>
      </c>
      <c r="N461" s="152">
        <v>185.85691</v>
      </c>
      <c r="O461" s="462">
        <v>0.9047145387356519</v>
      </c>
    </row>
    <row r="462" spans="1:15" ht="19.5" customHeight="1">
      <c r="A462" s="147"/>
      <c r="B462" s="551"/>
      <c r="C462" s="552"/>
      <c r="D462" s="606" t="s">
        <v>186</v>
      </c>
      <c r="E462" s="606"/>
      <c r="F462" s="606"/>
      <c r="G462" s="606"/>
      <c r="H462" s="606"/>
      <c r="I462" s="153">
        <v>905</v>
      </c>
      <c r="J462" s="154">
        <v>709</v>
      </c>
      <c r="K462" s="155">
        <v>7950000</v>
      </c>
      <c r="L462" s="156" t="s">
        <v>60</v>
      </c>
      <c r="M462" s="152">
        <v>13217.54854</v>
      </c>
      <c r="N462" s="152">
        <v>13072.628569999999</v>
      </c>
      <c r="O462" s="462">
        <v>0.9890357905960071</v>
      </c>
    </row>
    <row r="463" spans="1:15" ht="90.75" customHeight="1">
      <c r="A463" s="147"/>
      <c r="B463" s="551"/>
      <c r="C463" s="552"/>
      <c r="D463" s="553"/>
      <c r="E463" s="553"/>
      <c r="F463" s="606" t="s">
        <v>922</v>
      </c>
      <c r="G463" s="606"/>
      <c r="H463" s="606"/>
      <c r="I463" s="153">
        <v>905</v>
      </c>
      <c r="J463" s="154">
        <v>709</v>
      </c>
      <c r="K463" s="155">
        <v>7950003</v>
      </c>
      <c r="L463" s="156" t="s">
        <v>60</v>
      </c>
      <c r="M463" s="152">
        <v>64.861</v>
      </c>
      <c r="N463" s="152">
        <v>64.861</v>
      </c>
      <c r="O463" s="462">
        <v>1</v>
      </c>
    </row>
    <row r="464" spans="1:15" ht="19.5" customHeight="1">
      <c r="A464" s="147"/>
      <c r="B464" s="551"/>
      <c r="C464" s="552"/>
      <c r="D464" s="553"/>
      <c r="E464" s="553"/>
      <c r="F464" s="553"/>
      <c r="G464" s="607" t="s">
        <v>67</v>
      </c>
      <c r="H464" s="607"/>
      <c r="I464" s="153">
        <v>905</v>
      </c>
      <c r="J464" s="154">
        <v>709</v>
      </c>
      <c r="K464" s="155">
        <v>7950003</v>
      </c>
      <c r="L464" s="156" t="s">
        <v>68</v>
      </c>
      <c r="M464" s="152">
        <v>64.861</v>
      </c>
      <c r="N464" s="152">
        <v>64.861</v>
      </c>
      <c r="O464" s="462">
        <v>1</v>
      </c>
    </row>
    <row r="465" spans="1:15" ht="93.75" customHeight="1">
      <c r="A465" s="147"/>
      <c r="B465" s="551"/>
      <c r="C465" s="552"/>
      <c r="D465" s="553"/>
      <c r="E465" s="553"/>
      <c r="F465" s="606" t="s">
        <v>571</v>
      </c>
      <c r="G465" s="606"/>
      <c r="H465" s="606"/>
      <c r="I465" s="153">
        <v>905</v>
      </c>
      <c r="J465" s="154">
        <v>709</v>
      </c>
      <c r="K465" s="155">
        <v>7950014</v>
      </c>
      <c r="L465" s="156" t="s">
        <v>60</v>
      </c>
      <c r="M465" s="152">
        <v>79.74206</v>
      </c>
      <c r="N465" s="152">
        <v>79.74206</v>
      </c>
      <c r="O465" s="462">
        <v>1</v>
      </c>
    </row>
    <row r="466" spans="1:15" ht="18.75" customHeight="1">
      <c r="A466" s="147"/>
      <c r="B466" s="551"/>
      <c r="C466" s="552"/>
      <c r="D466" s="553"/>
      <c r="E466" s="553"/>
      <c r="F466" s="553"/>
      <c r="G466" s="607" t="s">
        <v>67</v>
      </c>
      <c r="H466" s="607"/>
      <c r="I466" s="153">
        <v>905</v>
      </c>
      <c r="J466" s="154">
        <v>709</v>
      </c>
      <c r="K466" s="155">
        <v>7950014</v>
      </c>
      <c r="L466" s="156" t="s">
        <v>68</v>
      </c>
      <c r="M466" s="152">
        <v>79.74206</v>
      </c>
      <c r="N466" s="152">
        <v>79.74206</v>
      </c>
      <c r="O466" s="462">
        <v>1</v>
      </c>
    </row>
    <row r="467" spans="1:15" ht="89.25" customHeight="1">
      <c r="A467" s="147"/>
      <c r="B467" s="551"/>
      <c r="C467" s="552"/>
      <c r="D467" s="553"/>
      <c r="E467" s="553"/>
      <c r="F467" s="606" t="s">
        <v>728</v>
      </c>
      <c r="G467" s="606"/>
      <c r="H467" s="606"/>
      <c r="I467" s="153">
        <v>905</v>
      </c>
      <c r="J467" s="154">
        <v>709</v>
      </c>
      <c r="K467" s="155">
        <v>7950039</v>
      </c>
      <c r="L467" s="156" t="s">
        <v>60</v>
      </c>
      <c r="M467" s="152">
        <v>13072.945479999997</v>
      </c>
      <c r="N467" s="152">
        <v>12928.02551</v>
      </c>
      <c r="O467" s="462">
        <v>0.9889145127835416</v>
      </c>
    </row>
    <row r="468" spans="1:15" ht="28.5" customHeight="1">
      <c r="A468" s="147"/>
      <c r="B468" s="551"/>
      <c r="C468" s="552"/>
      <c r="D468" s="553"/>
      <c r="E468" s="553"/>
      <c r="F468" s="553"/>
      <c r="G468" s="607" t="s">
        <v>67</v>
      </c>
      <c r="H468" s="607"/>
      <c r="I468" s="153">
        <v>905</v>
      </c>
      <c r="J468" s="154">
        <v>709</v>
      </c>
      <c r="K468" s="155">
        <v>7950039</v>
      </c>
      <c r="L468" s="156" t="s">
        <v>68</v>
      </c>
      <c r="M468" s="152">
        <v>13072.945479999997</v>
      </c>
      <c r="N468" s="152">
        <v>12928.02551</v>
      </c>
      <c r="O468" s="462">
        <v>0.9889145127835416</v>
      </c>
    </row>
    <row r="469" spans="1:15" ht="15" customHeight="1">
      <c r="A469" s="147"/>
      <c r="B469" s="551"/>
      <c r="C469" s="605" t="s">
        <v>588</v>
      </c>
      <c r="D469" s="605"/>
      <c r="E469" s="605"/>
      <c r="F469" s="605"/>
      <c r="G469" s="605"/>
      <c r="H469" s="605"/>
      <c r="I469" s="148">
        <v>905</v>
      </c>
      <c r="J469" s="149">
        <v>801</v>
      </c>
      <c r="K469" s="150" t="s">
        <v>60</v>
      </c>
      <c r="L469" s="151" t="s">
        <v>60</v>
      </c>
      <c r="M469" s="152">
        <v>88197.32188</v>
      </c>
      <c r="N469" s="152">
        <v>87353.91878999997</v>
      </c>
      <c r="O469" s="462">
        <v>0.9904373163263669</v>
      </c>
    </row>
    <row r="470" spans="1:15" ht="32.25" customHeight="1">
      <c r="A470" s="147"/>
      <c r="B470" s="551"/>
      <c r="C470" s="552"/>
      <c r="D470" s="606" t="s">
        <v>190</v>
      </c>
      <c r="E470" s="606"/>
      <c r="F470" s="606"/>
      <c r="G470" s="606"/>
      <c r="H470" s="606"/>
      <c r="I470" s="153">
        <v>905</v>
      </c>
      <c r="J470" s="154">
        <v>801</v>
      </c>
      <c r="K470" s="155">
        <v>4400000</v>
      </c>
      <c r="L470" s="156" t="s">
        <v>60</v>
      </c>
      <c r="M470" s="152">
        <v>54896.260630000004</v>
      </c>
      <c r="N470" s="152">
        <v>54568.23156999996</v>
      </c>
      <c r="O470" s="462">
        <v>0.994024564583534</v>
      </c>
    </row>
    <row r="471" spans="1:15" ht="29.25" customHeight="1">
      <c r="A471" s="147"/>
      <c r="B471" s="551"/>
      <c r="C471" s="552"/>
      <c r="D471" s="553"/>
      <c r="E471" s="606" t="s">
        <v>639</v>
      </c>
      <c r="F471" s="606"/>
      <c r="G471" s="606"/>
      <c r="H471" s="606"/>
      <c r="I471" s="153">
        <v>905</v>
      </c>
      <c r="J471" s="154">
        <v>801</v>
      </c>
      <c r="K471" s="155">
        <v>4409900</v>
      </c>
      <c r="L471" s="156" t="s">
        <v>60</v>
      </c>
      <c r="M471" s="152">
        <v>54896.260630000004</v>
      </c>
      <c r="N471" s="152">
        <v>54568.23156999996</v>
      </c>
      <c r="O471" s="462">
        <v>0.994024564583534</v>
      </c>
    </row>
    <row r="472" spans="1:15" ht="42.75" customHeight="1">
      <c r="A472" s="147"/>
      <c r="B472" s="551"/>
      <c r="C472" s="552"/>
      <c r="D472" s="553"/>
      <c r="E472" s="553"/>
      <c r="F472" s="606" t="s">
        <v>729</v>
      </c>
      <c r="G472" s="606"/>
      <c r="H472" s="606"/>
      <c r="I472" s="153">
        <v>905</v>
      </c>
      <c r="J472" s="154">
        <v>801</v>
      </c>
      <c r="K472" s="155">
        <v>4409901</v>
      </c>
      <c r="L472" s="156" t="s">
        <v>60</v>
      </c>
      <c r="M472" s="152">
        <v>23895.810370000007</v>
      </c>
      <c r="N472" s="152">
        <v>23705.863759999997</v>
      </c>
      <c r="O472" s="462">
        <v>0.9920510496585427</v>
      </c>
    </row>
    <row r="473" spans="1:15" ht="28.5" customHeight="1">
      <c r="A473" s="147"/>
      <c r="B473" s="551"/>
      <c r="C473" s="552"/>
      <c r="D473" s="553"/>
      <c r="E473" s="553"/>
      <c r="F473" s="553"/>
      <c r="G473" s="607" t="s">
        <v>74</v>
      </c>
      <c r="H473" s="607"/>
      <c r="I473" s="153">
        <v>905</v>
      </c>
      <c r="J473" s="154">
        <v>801</v>
      </c>
      <c r="K473" s="155">
        <v>4409901</v>
      </c>
      <c r="L473" s="156" t="s">
        <v>75</v>
      </c>
      <c r="M473" s="152">
        <v>23895.810370000007</v>
      </c>
      <c r="N473" s="152">
        <v>23705.863759999997</v>
      </c>
      <c r="O473" s="462">
        <v>0.9920510496585427</v>
      </c>
    </row>
    <row r="474" spans="1:15" ht="45" customHeight="1">
      <c r="A474" s="147"/>
      <c r="B474" s="551"/>
      <c r="C474" s="552"/>
      <c r="D474" s="553"/>
      <c r="E474" s="553"/>
      <c r="F474" s="606" t="s">
        <v>730</v>
      </c>
      <c r="G474" s="606"/>
      <c r="H474" s="606"/>
      <c r="I474" s="153">
        <v>905</v>
      </c>
      <c r="J474" s="154">
        <v>801</v>
      </c>
      <c r="K474" s="155">
        <v>4409902</v>
      </c>
      <c r="L474" s="156" t="s">
        <v>60</v>
      </c>
      <c r="M474" s="152">
        <v>12359.89799</v>
      </c>
      <c r="N474" s="152">
        <v>12335.953389999999</v>
      </c>
      <c r="O474" s="462">
        <v>0.9980627186389909</v>
      </c>
    </row>
    <row r="475" spans="1:15" ht="28.5" customHeight="1">
      <c r="A475" s="147"/>
      <c r="B475" s="551"/>
      <c r="C475" s="552"/>
      <c r="D475" s="553"/>
      <c r="E475" s="553"/>
      <c r="F475" s="553"/>
      <c r="G475" s="607" t="s">
        <v>74</v>
      </c>
      <c r="H475" s="607"/>
      <c r="I475" s="153">
        <v>905</v>
      </c>
      <c r="J475" s="154">
        <v>801</v>
      </c>
      <c r="K475" s="155">
        <v>4409902</v>
      </c>
      <c r="L475" s="156" t="s">
        <v>75</v>
      </c>
      <c r="M475" s="152">
        <v>12359.89799</v>
      </c>
      <c r="N475" s="152">
        <v>12335.953389999999</v>
      </c>
      <c r="O475" s="462">
        <v>0.9980627186389909</v>
      </c>
    </row>
    <row r="476" spans="1:15" ht="45" customHeight="1">
      <c r="A476" s="147"/>
      <c r="B476" s="551"/>
      <c r="C476" s="552"/>
      <c r="D476" s="553"/>
      <c r="E476" s="553"/>
      <c r="F476" s="606" t="s">
        <v>731</v>
      </c>
      <c r="G476" s="606"/>
      <c r="H476" s="606"/>
      <c r="I476" s="153">
        <v>905</v>
      </c>
      <c r="J476" s="154">
        <v>801</v>
      </c>
      <c r="K476" s="155">
        <v>4409903</v>
      </c>
      <c r="L476" s="156" t="s">
        <v>60</v>
      </c>
      <c r="M476" s="152">
        <v>3436.20865</v>
      </c>
      <c r="N476" s="152">
        <v>3386.85175</v>
      </c>
      <c r="O476" s="462">
        <v>0.985636233119895</v>
      </c>
    </row>
    <row r="477" spans="1:15" ht="28.5" customHeight="1">
      <c r="A477" s="147"/>
      <c r="B477" s="551"/>
      <c r="C477" s="552"/>
      <c r="D477" s="553"/>
      <c r="E477" s="553"/>
      <c r="F477" s="553"/>
      <c r="G477" s="607" t="s">
        <v>74</v>
      </c>
      <c r="H477" s="607"/>
      <c r="I477" s="153">
        <v>905</v>
      </c>
      <c r="J477" s="154">
        <v>801</v>
      </c>
      <c r="K477" s="155">
        <v>4409903</v>
      </c>
      <c r="L477" s="156" t="s">
        <v>75</v>
      </c>
      <c r="M477" s="152">
        <v>3436.20865</v>
      </c>
      <c r="N477" s="152">
        <v>3386.85175</v>
      </c>
      <c r="O477" s="462">
        <v>0.985636233119895</v>
      </c>
    </row>
    <row r="478" spans="1:15" ht="45.75" customHeight="1">
      <c r="A478" s="147"/>
      <c r="B478" s="551"/>
      <c r="C478" s="552"/>
      <c r="D478" s="553"/>
      <c r="E478" s="553"/>
      <c r="F478" s="606" t="s">
        <v>732</v>
      </c>
      <c r="G478" s="606"/>
      <c r="H478" s="606"/>
      <c r="I478" s="153">
        <v>905</v>
      </c>
      <c r="J478" s="154">
        <v>801</v>
      </c>
      <c r="K478" s="155">
        <v>4409904</v>
      </c>
      <c r="L478" s="156" t="s">
        <v>60</v>
      </c>
      <c r="M478" s="152">
        <v>2099.69636</v>
      </c>
      <c r="N478" s="152">
        <v>2070.68723</v>
      </c>
      <c r="O478" s="462">
        <v>0.9861841309283406</v>
      </c>
    </row>
    <row r="479" spans="1:15" ht="28.5" customHeight="1">
      <c r="A479" s="147"/>
      <c r="B479" s="551"/>
      <c r="C479" s="552"/>
      <c r="D479" s="553"/>
      <c r="E479" s="553"/>
      <c r="F479" s="553"/>
      <c r="G479" s="607" t="s">
        <v>74</v>
      </c>
      <c r="H479" s="607"/>
      <c r="I479" s="153">
        <v>905</v>
      </c>
      <c r="J479" s="154">
        <v>801</v>
      </c>
      <c r="K479" s="155">
        <v>4409904</v>
      </c>
      <c r="L479" s="156" t="s">
        <v>75</v>
      </c>
      <c r="M479" s="152">
        <v>2099.69636</v>
      </c>
      <c r="N479" s="152">
        <v>2070.68723</v>
      </c>
      <c r="O479" s="462">
        <v>0.9861841309283406</v>
      </c>
    </row>
    <row r="480" spans="1:15" ht="45" customHeight="1">
      <c r="A480" s="147"/>
      <c r="B480" s="551"/>
      <c r="C480" s="552"/>
      <c r="D480" s="553"/>
      <c r="E480" s="553"/>
      <c r="F480" s="606" t="s">
        <v>733</v>
      </c>
      <c r="G480" s="606"/>
      <c r="H480" s="606"/>
      <c r="I480" s="153">
        <v>905</v>
      </c>
      <c r="J480" s="154">
        <v>801</v>
      </c>
      <c r="K480" s="155">
        <v>4409905</v>
      </c>
      <c r="L480" s="156" t="s">
        <v>60</v>
      </c>
      <c r="M480" s="152">
        <v>8538.64031</v>
      </c>
      <c r="N480" s="152">
        <v>8523.50343</v>
      </c>
      <c r="O480" s="462">
        <v>0.9982272493686996</v>
      </c>
    </row>
    <row r="481" spans="1:15" ht="28.5" customHeight="1">
      <c r="A481" s="147"/>
      <c r="B481" s="551"/>
      <c r="C481" s="552"/>
      <c r="D481" s="553"/>
      <c r="E481" s="553"/>
      <c r="F481" s="553"/>
      <c r="G481" s="607" t="s">
        <v>74</v>
      </c>
      <c r="H481" s="607"/>
      <c r="I481" s="153">
        <v>905</v>
      </c>
      <c r="J481" s="154">
        <v>801</v>
      </c>
      <c r="K481" s="155">
        <v>4409905</v>
      </c>
      <c r="L481" s="156" t="s">
        <v>75</v>
      </c>
      <c r="M481" s="152">
        <v>8538.64031</v>
      </c>
      <c r="N481" s="152">
        <v>8523.50343</v>
      </c>
      <c r="O481" s="462">
        <v>0.9982272493686996</v>
      </c>
    </row>
    <row r="482" spans="1:15" ht="52.5" customHeight="1">
      <c r="A482" s="147"/>
      <c r="B482" s="551"/>
      <c r="C482" s="552"/>
      <c r="D482" s="553"/>
      <c r="E482" s="553"/>
      <c r="F482" s="606" t="s">
        <v>734</v>
      </c>
      <c r="G482" s="606"/>
      <c r="H482" s="606"/>
      <c r="I482" s="153">
        <v>905</v>
      </c>
      <c r="J482" s="154">
        <v>801</v>
      </c>
      <c r="K482" s="155">
        <v>4409906</v>
      </c>
      <c r="L482" s="156" t="s">
        <v>60</v>
      </c>
      <c r="M482" s="152">
        <v>4466.00695</v>
      </c>
      <c r="N482" s="152">
        <v>4445.37201</v>
      </c>
      <c r="O482" s="462">
        <v>0.9953795548840335</v>
      </c>
    </row>
    <row r="483" spans="1:15" ht="28.5" customHeight="1">
      <c r="A483" s="147"/>
      <c r="B483" s="551"/>
      <c r="C483" s="552"/>
      <c r="D483" s="553"/>
      <c r="E483" s="553"/>
      <c r="F483" s="553"/>
      <c r="G483" s="607" t="s">
        <v>74</v>
      </c>
      <c r="H483" s="607"/>
      <c r="I483" s="153">
        <v>905</v>
      </c>
      <c r="J483" s="154">
        <v>801</v>
      </c>
      <c r="K483" s="155">
        <v>4409906</v>
      </c>
      <c r="L483" s="156" t="s">
        <v>75</v>
      </c>
      <c r="M483" s="152">
        <v>4466.00695</v>
      </c>
      <c r="N483" s="152">
        <v>4445.37201</v>
      </c>
      <c r="O483" s="462">
        <v>0.9953795548840335</v>
      </c>
    </row>
    <row r="484" spans="1:15" ht="45" customHeight="1">
      <c r="A484" s="147"/>
      <c r="B484" s="551"/>
      <c r="C484" s="552"/>
      <c r="D484" s="553"/>
      <c r="E484" s="553"/>
      <c r="F484" s="606" t="s">
        <v>735</v>
      </c>
      <c r="G484" s="606"/>
      <c r="H484" s="606"/>
      <c r="I484" s="153">
        <v>905</v>
      </c>
      <c r="J484" s="154">
        <v>801</v>
      </c>
      <c r="K484" s="155">
        <v>4409910</v>
      </c>
      <c r="L484" s="156" t="s">
        <v>60</v>
      </c>
      <c r="M484" s="152">
        <v>100</v>
      </c>
      <c r="N484" s="152">
        <v>100</v>
      </c>
      <c r="O484" s="462">
        <v>1</v>
      </c>
    </row>
    <row r="485" spans="1:15" ht="28.5" customHeight="1">
      <c r="A485" s="147"/>
      <c r="B485" s="551"/>
      <c r="C485" s="552"/>
      <c r="D485" s="553"/>
      <c r="E485" s="553"/>
      <c r="F485" s="553"/>
      <c r="G485" s="607" t="s">
        <v>74</v>
      </c>
      <c r="H485" s="607"/>
      <c r="I485" s="153">
        <v>905</v>
      </c>
      <c r="J485" s="154">
        <v>801</v>
      </c>
      <c r="K485" s="155">
        <v>4409910</v>
      </c>
      <c r="L485" s="156" t="s">
        <v>75</v>
      </c>
      <c r="M485" s="152">
        <v>100</v>
      </c>
      <c r="N485" s="152">
        <v>100</v>
      </c>
      <c r="O485" s="462">
        <v>1</v>
      </c>
    </row>
    <row r="486" spans="1:15" ht="18" customHeight="1">
      <c r="A486" s="147"/>
      <c r="B486" s="551"/>
      <c r="C486" s="552"/>
      <c r="D486" s="606" t="s">
        <v>655</v>
      </c>
      <c r="E486" s="606"/>
      <c r="F486" s="606"/>
      <c r="G486" s="606"/>
      <c r="H486" s="606"/>
      <c r="I486" s="153">
        <v>905</v>
      </c>
      <c r="J486" s="154">
        <v>801</v>
      </c>
      <c r="K486" s="155">
        <v>4420000</v>
      </c>
      <c r="L486" s="156" t="s">
        <v>60</v>
      </c>
      <c r="M486" s="152">
        <v>32222.861249999987</v>
      </c>
      <c r="N486" s="152">
        <v>32030.745219999993</v>
      </c>
      <c r="O486" s="462">
        <v>0.994037896619128</v>
      </c>
    </row>
    <row r="487" spans="1:15" ht="28.5" customHeight="1">
      <c r="A487" s="147"/>
      <c r="B487" s="551"/>
      <c r="C487" s="552"/>
      <c r="D487" s="553"/>
      <c r="E487" s="606" t="s">
        <v>639</v>
      </c>
      <c r="F487" s="606"/>
      <c r="G487" s="606"/>
      <c r="H487" s="606"/>
      <c r="I487" s="153">
        <v>905</v>
      </c>
      <c r="J487" s="154">
        <v>801</v>
      </c>
      <c r="K487" s="155">
        <v>4429900</v>
      </c>
      <c r="L487" s="156" t="s">
        <v>60</v>
      </c>
      <c r="M487" s="152">
        <v>32222.861249999987</v>
      </c>
      <c r="N487" s="152">
        <v>32030.745219999993</v>
      </c>
      <c r="O487" s="462">
        <v>0.994037896619128</v>
      </c>
    </row>
    <row r="488" spans="1:15" ht="28.5" customHeight="1">
      <c r="A488" s="147"/>
      <c r="B488" s="551"/>
      <c r="C488" s="552"/>
      <c r="D488" s="553"/>
      <c r="E488" s="553"/>
      <c r="F488" s="553"/>
      <c r="G488" s="607" t="s">
        <v>74</v>
      </c>
      <c r="H488" s="607"/>
      <c r="I488" s="153">
        <v>905</v>
      </c>
      <c r="J488" s="154">
        <v>801</v>
      </c>
      <c r="K488" s="155">
        <v>4429900</v>
      </c>
      <c r="L488" s="156" t="s">
        <v>75</v>
      </c>
      <c r="M488" s="152">
        <v>32132.861249999987</v>
      </c>
      <c r="N488" s="152">
        <v>31940.764029999995</v>
      </c>
      <c r="O488" s="462">
        <v>0.9940217829185694</v>
      </c>
    </row>
    <row r="489" spans="1:15" ht="61.5" customHeight="1">
      <c r="A489" s="147"/>
      <c r="B489" s="551"/>
      <c r="C489" s="552"/>
      <c r="D489" s="553"/>
      <c r="E489" s="553"/>
      <c r="F489" s="606" t="s">
        <v>736</v>
      </c>
      <c r="G489" s="606"/>
      <c r="H489" s="606"/>
      <c r="I489" s="153">
        <v>905</v>
      </c>
      <c r="J489" s="154">
        <v>801</v>
      </c>
      <c r="K489" s="155">
        <v>4429903</v>
      </c>
      <c r="L489" s="156" t="s">
        <v>60</v>
      </c>
      <c r="M489" s="152">
        <v>90</v>
      </c>
      <c r="N489" s="152">
        <v>89.98119</v>
      </c>
      <c r="O489" s="462">
        <v>0.999791</v>
      </c>
    </row>
    <row r="490" spans="1:15" ht="28.5" customHeight="1">
      <c r="A490" s="147"/>
      <c r="B490" s="551"/>
      <c r="C490" s="552"/>
      <c r="D490" s="553"/>
      <c r="E490" s="553"/>
      <c r="F490" s="553"/>
      <c r="G490" s="607" t="s">
        <v>74</v>
      </c>
      <c r="H490" s="607"/>
      <c r="I490" s="153">
        <v>905</v>
      </c>
      <c r="J490" s="154">
        <v>801</v>
      </c>
      <c r="K490" s="155">
        <v>4429903</v>
      </c>
      <c r="L490" s="156" t="s">
        <v>75</v>
      </c>
      <c r="M490" s="152">
        <v>90</v>
      </c>
      <c r="N490" s="152">
        <v>89.98119</v>
      </c>
      <c r="O490" s="462">
        <v>0.999791</v>
      </c>
    </row>
    <row r="491" spans="1:15" ht="45.75" customHeight="1">
      <c r="A491" s="147"/>
      <c r="B491" s="551"/>
      <c r="C491" s="552"/>
      <c r="D491" s="606" t="s">
        <v>656</v>
      </c>
      <c r="E491" s="606"/>
      <c r="F491" s="606"/>
      <c r="G491" s="606"/>
      <c r="H491" s="606"/>
      <c r="I491" s="153">
        <v>905</v>
      </c>
      <c r="J491" s="154">
        <v>801</v>
      </c>
      <c r="K491" s="155">
        <v>4500000</v>
      </c>
      <c r="L491" s="156" t="s">
        <v>60</v>
      </c>
      <c r="M491" s="152">
        <v>490.1</v>
      </c>
      <c r="N491" s="152">
        <v>490.1</v>
      </c>
      <c r="O491" s="462">
        <v>1</v>
      </c>
    </row>
    <row r="492" spans="1:15" ht="29.25" customHeight="1">
      <c r="A492" s="147"/>
      <c r="B492" s="551"/>
      <c r="C492" s="552"/>
      <c r="D492" s="553"/>
      <c r="E492" s="606" t="s">
        <v>737</v>
      </c>
      <c r="F492" s="606"/>
      <c r="G492" s="606"/>
      <c r="H492" s="606"/>
      <c r="I492" s="153">
        <v>905</v>
      </c>
      <c r="J492" s="154">
        <v>801</v>
      </c>
      <c r="K492" s="155">
        <v>4500600</v>
      </c>
      <c r="L492" s="156" t="s">
        <v>60</v>
      </c>
      <c r="M492" s="152">
        <v>490.1</v>
      </c>
      <c r="N492" s="152">
        <v>490.1</v>
      </c>
      <c r="O492" s="462">
        <v>1</v>
      </c>
    </row>
    <row r="493" spans="1:15" ht="28.5" customHeight="1">
      <c r="A493" s="147"/>
      <c r="B493" s="551"/>
      <c r="C493" s="552"/>
      <c r="D493" s="553"/>
      <c r="E493" s="553"/>
      <c r="F493" s="553"/>
      <c r="G493" s="607" t="s">
        <v>74</v>
      </c>
      <c r="H493" s="607"/>
      <c r="I493" s="153">
        <v>905</v>
      </c>
      <c r="J493" s="154">
        <v>801</v>
      </c>
      <c r="K493" s="155">
        <v>4500600</v>
      </c>
      <c r="L493" s="156" t="s">
        <v>75</v>
      </c>
      <c r="M493" s="152">
        <v>490.1</v>
      </c>
      <c r="N493" s="152">
        <v>490.1</v>
      </c>
      <c r="O493" s="462">
        <v>1</v>
      </c>
    </row>
    <row r="494" spans="1:15" ht="28.5" customHeight="1">
      <c r="A494" s="147"/>
      <c r="B494" s="551"/>
      <c r="C494" s="552"/>
      <c r="D494" s="606" t="s">
        <v>186</v>
      </c>
      <c r="E494" s="606"/>
      <c r="F494" s="606"/>
      <c r="G494" s="606"/>
      <c r="H494" s="606"/>
      <c r="I494" s="153">
        <v>905</v>
      </c>
      <c r="J494" s="154">
        <v>801</v>
      </c>
      <c r="K494" s="155">
        <v>7950000</v>
      </c>
      <c r="L494" s="156" t="s">
        <v>60</v>
      </c>
      <c r="M494" s="152">
        <v>588.1</v>
      </c>
      <c r="N494" s="152">
        <v>264.842</v>
      </c>
      <c r="O494" s="462">
        <v>0.45033497704472025</v>
      </c>
    </row>
    <row r="495" spans="1:15" ht="89.25" customHeight="1">
      <c r="A495" s="147"/>
      <c r="B495" s="551"/>
      <c r="C495" s="552"/>
      <c r="D495" s="553"/>
      <c r="E495" s="553"/>
      <c r="F495" s="606" t="s">
        <v>706</v>
      </c>
      <c r="G495" s="606"/>
      <c r="H495" s="606"/>
      <c r="I495" s="153">
        <v>905</v>
      </c>
      <c r="J495" s="154">
        <v>801</v>
      </c>
      <c r="K495" s="155">
        <v>7950043</v>
      </c>
      <c r="L495" s="156" t="s">
        <v>60</v>
      </c>
      <c r="M495" s="152">
        <v>588.1</v>
      </c>
      <c r="N495" s="152">
        <v>264.842</v>
      </c>
      <c r="O495" s="462">
        <v>0.45033497704472025</v>
      </c>
    </row>
    <row r="496" spans="1:15" ht="28.5" customHeight="1">
      <c r="A496" s="147"/>
      <c r="B496" s="551"/>
      <c r="C496" s="552"/>
      <c r="D496" s="553"/>
      <c r="E496" s="553"/>
      <c r="F496" s="553"/>
      <c r="G496" s="607" t="s">
        <v>67</v>
      </c>
      <c r="H496" s="607"/>
      <c r="I496" s="153">
        <v>905</v>
      </c>
      <c r="J496" s="154">
        <v>801</v>
      </c>
      <c r="K496" s="155">
        <v>7950043</v>
      </c>
      <c r="L496" s="156" t="s">
        <v>68</v>
      </c>
      <c r="M496" s="152">
        <v>588.1</v>
      </c>
      <c r="N496" s="152">
        <v>264.842</v>
      </c>
      <c r="O496" s="462">
        <v>0.45033497704472025</v>
      </c>
    </row>
    <row r="497" spans="1:15" ht="42.75" customHeight="1">
      <c r="A497" s="147"/>
      <c r="B497" s="551"/>
      <c r="C497" s="605" t="s">
        <v>589</v>
      </c>
      <c r="D497" s="605"/>
      <c r="E497" s="605"/>
      <c r="F497" s="605"/>
      <c r="G497" s="605"/>
      <c r="H497" s="605"/>
      <c r="I497" s="148">
        <v>905</v>
      </c>
      <c r="J497" s="149">
        <v>806</v>
      </c>
      <c r="K497" s="150" t="s">
        <v>60</v>
      </c>
      <c r="L497" s="151" t="s">
        <v>60</v>
      </c>
      <c r="M497" s="152">
        <v>0.4999999999999236</v>
      </c>
      <c r="N497" s="152">
        <v>0.5</v>
      </c>
      <c r="O497" s="462">
        <v>1.0000000000001528</v>
      </c>
    </row>
    <row r="498" spans="1:15" ht="28.5" customHeight="1">
      <c r="A498" s="147"/>
      <c r="B498" s="551"/>
      <c r="C498" s="552"/>
      <c r="D498" s="606" t="s">
        <v>186</v>
      </c>
      <c r="E498" s="606"/>
      <c r="F498" s="606"/>
      <c r="G498" s="606"/>
      <c r="H498" s="606"/>
      <c r="I498" s="153">
        <v>905</v>
      </c>
      <c r="J498" s="154">
        <v>806</v>
      </c>
      <c r="K498" s="155">
        <v>7950000</v>
      </c>
      <c r="L498" s="156" t="s">
        <v>60</v>
      </c>
      <c r="M498" s="152">
        <v>0.4999999999999236</v>
      </c>
      <c r="N498" s="152">
        <v>0.5</v>
      </c>
      <c r="O498" s="462">
        <v>1.0000000000001528</v>
      </c>
    </row>
    <row r="499" spans="1:15" ht="141.75" customHeight="1">
      <c r="A499" s="147"/>
      <c r="B499" s="551"/>
      <c r="C499" s="552"/>
      <c r="D499" s="553"/>
      <c r="E499" s="553"/>
      <c r="F499" s="606" t="s">
        <v>923</v>
      </c>
      <c r="G499" s="606"/>
      <c r="H499" s="606"/>
      <c r="I499" s="153">
        <v>905</v>
      </c>
      <c r="J499" s="154">
        <v>806</v>
      </c>
      <c r="K499" s="155">
        <v>7950020</v>
      </c>
      <c r="L499" s="156" t="s">
        <v>60</v>
      </c>
      <c r="M499" s="152">
        <v>0.5</v>
      </c>
      <c r="N499" s="152">
        <v>0.5</v>
      </c>
      <c r="O499" s="462">
        <v>1</v>
      </c>
    </row>
    <row r="500" spans="1:15" ht="28.5" customHeight="1">
      <c r="A500" s="147"/>
      <c r="B500" s="551"/>
      <c r="C500" s="552"/>
      <c r="D500" s="553"/>
      <c r="E500" s="553"/>
      <c r="F500" s="553"/>
      <c r="G500" s="607" t="s">
        <v>67</v>
      </c>
      <c r="H500" s="607"/>
      <c r="I500" s="153">
        <v>905</v>
      </c>
      <c r="J500" s="154">
        <v>806</v>
      </c>
      <c r="K500" s="155">
        <v>7950020</v>
      </c>
      <c r="L500" s="156" t="s">
        <v>68</v>
      </c>
      <c r="M500" s="152">
        <v>0.5</v>
      </c>
      <c r="N500" s="152">
        <v>0.5</v>
      </c>
      <c r="O500" s="462">
        <v>1</v>
      </c>
    </row>
    <row r="501" spans="1:15" ht="21.75" customHeight="1">
      <c r="A501" s="147"/>
      <c r="B501" s="551"/>
      <c r="C501" s="605" t="s">
        <v>46</v>
      </c>
      <c r="D501" s="605"/>
      <c r="E501" s="605"/>
      <c r="F501" s="605"/>
      <c r="G501" s="605"/>
      <c r="H501" s="605"/>
      <c r="I501" s="148">
        <v>905</v>
      </c>
      <c r="J501" s="149">
        <v>901</v>
      </c>
      <c r="K501" s="150" t="s">
        <v>60</v>
      </c>
      <c r="L501" s="151" t="s">
        <v>60</v>
      </c>
      <c r="M501" s="152">
        <v>261176.44716999988</v>
      </c>
      <c r="N501" s="152">
        <v>258277.55097</v>
      </c>
      <c r="O501" s="462">
        <v>0.9889006216624389</v>
      </c>
    </row>
    <row r="502" spans="1:15" ht="12.75" customHeight="1">
      <c r="A502" s="147"/>
      <c r="B502" s="551"/>
      <c r="C502" s="552"/>
      <c r="D502" s="606" t="s">
        <v>560</v>
      </c>
      <c r="E502" s="606"/>
      <c r="F502" s="606"/>
      <c r="G502" s="606"/>
      <c r="H502" s="606"/>
      <c r="I502" s="153">
        <v>905</v>
      </c>
      <c r="J502" s="154">
        <v>901</v>
      </c>
      <c r="K502" s="155">
        <v>700000</v>
      </c>
      <c r="L502" s="156" t="s">
        <v>60</v>
      </c>
      <c r="M502" s="152">
        <v>3192</v>
      </c>
      <c r="N502" s="152">
        <v>3192</v>
      </c>
      <c r="O502" s="462">
        <v>1</v>
      </c>
    </row>
    <row r="503" spans="1:15" ht="88.5" customHeight="1">
      <c r="A503" s="147"/>
      <c r="B503" s="551"/>
      <c r="C503" s="552"/>
      <c r="D503" s="553"/>
      <c r="E503" s="606" t="s">
        <v>213</v>
      </c>
      <c r="F503" s="606"/>
      <c r="G503" s="606"/>
      <c r="H503" s="606"/>
      <c r="I503" s="153">
        <v>905</v>
      </c>
      <c r="J503" s="154">
        <v>901</v>
      </c>
      <c r="K503" s="155">
        <v>700200</v>
      </c>
      <c r="L503" s="156" t="s">
        <v>60</v>
      </c>
      <c r="M503" s="152">
        <v>3192</v>
      </c>
      <c r="N503" s="152">
        <v>3192</v>
      </c>
      <c r="O503" s="462">
        <v>1</v>
      </c>
    </row>
    <row r="504" spans="1:15" ht="28.5" customHeight="1">
      <c r="A504" s="147"/>
      <c r="B504" s="551"/>
      <c r="C504" s="552"/>
      <c r="D504" s="553"/>
      <c r="E504" s="553"/>
      <c r="F504" s="553"/>
      <c r="G504" s="607" t="s">
        <v>74</v>
      </c>
      <c r="H504" s="607"/>
      <c r="I504" s="153">
        <v>905</v>
      </c>
      <c r="J504" s="154">
        <v>901</v>
      </c>
      <c r="K504" s="155">
        <v>700200</v>
      </c>
      <c r="L504" s="156" t="s">
        <v>75</v>
      </c>
      <c r="M504" s="152">
        <v>3192</v>
      </c>
      <c r="N504" s="152">
        <v>3192</v>
      </c>
      <c r="O504" s="462">
        <v>1</v>
      </c>
    </row>
    <row r="505" spans="1:15" ht="28.5" customHeight="1">
      <c r="A505" s="147"/>
      <c r="B505" s="551"/>
      <c r="C505" s="552"/>
      <c r="D505" s="606" t="s">
        <v>657</v>
      </c>
      <c r="E505" s="606"/>
      <c r="F505" s="606"/>
      <c r="G505" s="606"/>
      <c r="H505" s="606"/>
      <c r="I505" s="153">
        <v>905</v>
      </c>
      <c r="J505" s="154">
        <v>901</v>
      </c>
      <c r="K505" s="155">
        <v>4700000</v>
      </c>
      <c r="L505" s="156" t="s">
        <v>60</v>
      </c>
      <c r="M505" s="152">
        <v>213354.8610799999</v>
      </c>
      <c r="N505" s="152">
        <v>211704.79178000003</v>
      </c>
      <c r="O505" s="462">
        <v>0.9922660805962085</v>
      </c>
    </row>
    <row r="506" spans="1:15" ht="28.5" customHeight="1">
      <c r="A506" s="147"/>
      <c r="B506" s="551"/>
      <c r="C506" s="552"/>
      <c r="D506" s="553"/>
      <c r="E506" s="606" t="s">
        <v>639</v>
      </c>
      <c r="F506" s="606"/>
      <c r="G506" s="606"/>
      <c r="H506" s="606"/>
      <c r="I506" s="153">
        <v>905</v>
      </c>
      <c r="J506" s="154">
        <v>901</v>
      </c>
      <c r="K506" s="155">
        <v>4709900</v>
      </c>
      <c r="L506" s="156" t="s">
        <v>60</v>
      </c>
      <c r="M506" s="152">
        <v>213354.8610799999</v>
      </c>
      <c r="N506" s="152">
        <v>211704.79178000003</v>
      </c>
      <c r="O506" s="462">
        <v>0.9922660805962085</v>
      </c>
    </row>
    <row r="507" spans="1:15" ht="28.5" customHeight="1">
      <c r="A507" s="147"/>
      <c r="B507" s="551"/>
      <c r="C507" s="552"/>
      <c r="D507" s="553"/>
      <c r="E507" s="553"/>
      <c r="F507" s="553"/>
      <c r="G507" s="607" t="s">
        <v>74</v>
      </c>
      <c r="H507" s="607"/>
      <c r="I507" s="153">
        <v>905</v>
      </c>
      <c r="J507" s="154">
        <v>901</v>
      </c>
      <c r="K507" s="155">
        <v>4709900</v>
      </c>
      <c r="L507" s="156" t="s">
        <v>75</v>
      </c>
      <c r="M507" s="152">
        <v>213141.6070799999</v>
      </c>
      <c r="N507" s="152">
        <v>211491.53778000004</v>
      </c>
      <c r="O507" s="462">
        <v>0.9922583425985874</v>
      </c>
    </row>
    <row r="508" spans="1:15" ht="28.5" customHeight="1">
      <c r="A508" s="147"/>
      <c r="B508" s="551"/>
      <c r="C508" s="552"/>
      <c r="D508" s="553"/>
      <c r="E508" s="553"/>
      <c r="F508" s="606" t="s">
        <v>214</v>
      </c>
      <c r="G508" s="606"/>
      <c r="H508" s="606"/>
      <c r="I508" s="153">
        <v>905</v>
      </c>
      <c r="J508" s="154">
        <v>901</v>
      </c>
      <c r="K508" s="155">
        <v>4709904</v>
      </c>
      <c r="L508" s="156" t="s">
        <v>60</v>
      </c>
      <c r="M508" s="152">
        <v>54</v>
      </c>
      <c r="N508" s="152">
        <v>54</v>
      </c>
      <c r="O508" s="462">
        <v>1</v>
      </c>
    </row>
    <row r="509" spans="1:15" ht="28.5" customHeight="1">
      <c r="A509" s="147"/>
      <c r="B509" s="551"/>
      <c r="C509" s="552"/>
      <c r="D509" s="553"/>
      <c r="E509" s="553"/>
      <c r="F509" s="553"/>
      <c r="G509" s="607" t="s">
        <v>74</v>
      </c>
      <c r="H509" s="607"/>
      <c r="I509" s="153">
        <v>905</v>
      </c>
      <c r="J509" s="154">
        <v>901</v>
      </c>
      <c r="K509" s="155">
        <v>4709904</v>
      </c>
      <c r="L509" s="156" t="s">
        <v>75</v>
      </c>
      <c r="M509" s="152">
        <v>54</v>
      </c>
      <c r="N509" s="152">
        <v>54</v>
      </c>
      <c r="O509" s="462">
        <v>1</v>
      </c>
    </row>
    <row r="510" spans="1:15" ht="42.75" customHeight="1">
      <c r="A510" s="147"/>
      <c r="B510" s="551"/>
      <c r="C510" s="552"/>
      <c r="D510" s="553"/>
      <c r="E510" s="553"/>
      <c r="F510" s="606" t="s">
        <v>658</v>
      </c>
      <c r="G510" s="606"/>
      <c r="H510" s="606"/>
      <c r="I510" s="153">
        <v>905</v>
      </c>
      <c r="J510" s="154">
        <v>901</v>
      </c>
      <c r="K510" s="155">
        <v>4709905</v>
      </c>
      <c r="L510" s="156" t="s">
        <v>60</v>
      </c>
      <c r="M510" s="152">
        <v>159.254</v>
      </c>
      <c r="N510" s="152">
        <v>159.254</v>
      </c>
      <c r="O510" s="462">
        <v>1</v>
      </c>
    </row>
    <row r="511" spans="1:15" ht="28.5" customHeight="1">
      <c r="A511" s="147"/>
      <c r="B511" s="551"/>
      <c r="C511" s="552"/>
      <c r="D511" s="553"/>
      <c r="E511" s="553"/>
      <c r="F511" s="553"/>
      <c r="G511" s="607" t="s">
        <v>74</v>
      </c>
      <c r="H511" s="607"/>
      <c r="I511" s="153">
        <v>905</v>
      </c>
      <c r="J511" s="154">
        <v>901</v>
      </c>
      <c r="K511" s="155">
        <v>4709905</v>
      </c>
      <c r="L511" s="156" t="s">
        <v>75</v>
      </c>
      <c r="M511" s="152">
        <v>159.254</v>
      </c>
      <c r="N511" s="152">
        <v>159.254</v>
      </c>
      <c r="O511" s="462">
        <v>1</v>
      </c>
    </row>
    <row r="512" spans="1:15" ht="12.75" customHeight="1">
      <c r="A512" s="147"/>
      <c r="B512" s="551"/>
      <c r="C512" s="552"/>
      <c r="D512" s="606" t="s">
        <v>181</v>
      </c>
      <c r="E512" s="606"/>
      <c r="F512" s="606"/>
      <c r="G512" s="606"/>
      <c r="H512" s="606"/>
      <c r="I512" s="153">
        <v>905</v>
      </c>
      <c r="J512" s="154">
        <v>901</v>
      </c>
      <c r="K512" s="155">
        <v>4760000</v>
      </c>
      <c r="L512" s="156" t="s">
        <v>60</v>
      </c>
      <c r="M512" s="152">
        <v>38465.186299999994</v>
      </c>
      <c r="N512" s="152">
        <v>37660.89801000001</v>
      </c>
      <c r="O512" s="462">
        <v>0.9790904875976129</v>
      </c>
    </row>
    <row r="513" spans="1:15" ht="28.5" customHeight="1">
      <c r="A513" s="147"/>
      <c r="B513" s="551"/>
      <c r="C513" s="552"/>
      <c r="D513" s="553"/>
      <c r="E513" s="606" t="s">
        <v>639</v>
      </c>
      <c r="F513" s="606"/>
      <c r="G513" s="606"/>
      <c r="H513" s="606"/>
      <c r="I513" s="153">
        <v>905</v>
      </c>
      <c r="J513" s="154">
        <v>901</v>
      </c>
      <c r="K513" s="155">
        <v>4769900</v>
      </c>
      <c r="L513" s="156" t="s">
        <v>60</v>
      </c>
      <c r="M513" s="152">
        <v>38465.186299999994</v>
      </c>
      <c r="N513" s="152">
        <v>37660.89801000001</v>
      </c>
      <c r="O513" s="462">
        <v>0.9790904875976129</v>
      </c>
    </row>
    <row r="514" spans="1:15" ht="28.5" customHeight="1">
      <c r="A514" s="147"/>
      <c r="B514" s="551"/>
      <c r="C514" s="552"/>
      <c r="D514" s="553"/>
      <c r="E514" s="553"/>
      <c r="F514" s="553"/>
      <c r="G514" s="607" t="s">
        <v>74</v>
      </c>
      <c r="H514" s="607"/>
      <c r="I514" s="153">
        <v>905</v>
      </c>
      <c r="J514" s="154">
        <v>901</v>
      </c>
      <c r="K514" s="155">
        <v>4769900</v>
      </c>
      <c r="L514" s="156" t="s">
        <v>75</v>
      </c>
      <c r="M514" s="152">
        <v>38465.186299999994</v>
      </c>
      <c r="N514" s="152">
        <v>37660.89801000001</v>
      </c>
      <c r="O514" s="462">
        <v>0.9790904875976129</v>
      </c>
    </row>
    <row r="515" spans="1:15" ht="46.5" customHeight="1">
      <c r="A515" s="147"/>
      <c r="B515" s="551"/>
      <c r="C515" s="552"/>
      <c r="D515" s="606" t="s">
        <v>654</v>
      </c>
      <c r="E515" s="606"/>
      <c r="F515" s="606"/>
      <c r="G515" s="606"/>
      <c r="H515" s="606"/>
      <c r="I515" s="153">
        <v>905</v>
      </c>
      <c r="J515" s="154">
        <v>901</v>
      </c>
      <c r="K515" s="155">
        <v>5210000</v>
      </c>
      <c r="L515" s="156" t="s">
        <v>60</v>
      </c>
      <c r="M515" s="152">
        <v>5939.99979</v>
      </c>
      <c r="N515" s="152">
        <v>5496.66118</v>
      </c>
      <c r="O515" s="462">
        <v>0.9253638677317193</v>
      </c>
    </row>
    <row r="516" spans="1:15" ht="18.75" customHeight="1">
      <c r="A516" s="147"/>
      <c r="B516" s="551"/>
      <c r="C516" s="552"/>
      <c r="D516" s="553"/>
      <c r="E516" s="606" t="s">
        <v>452</v>
      </c>
      <c r="F516" s="606"/>
      <c r="G516" s="606"/>
      <c r="H516" s="606"/>
      <c r="I516" s="153">
        <v>905</v>
      </c>
      <c r="J516" s="154">
        <v>901</v>
      </c>
      <c r="K516" s="155">
        <v>5210300</v>
      </c>
      <c r="L516" s="156" t="s">
        <v>60</v>
      </c>
      <c r="M516" s="152">
        <v>5939.99979</v>
      </c>
      <c r="N516" s="152">
        <v>5496.66118</v>
      </c>
      <c r="O516" s="462">
        <v>0.9253638677317193</v>
      </c>
    </row>
    <row r="517" spans="1:15" ht="71.25" customHeight="1">
      <c r="A517" s="147"/>
      <c r="B517" s="551"/>
      <c r="C517" s="552"/>
      <c r="D517" s="553"/>
      <c r="E517" s="553"/>
      <c r="F517" s="606" t="s">
        <v>215</v>
      </c>
      <c r="G517" s="606"/>
      <c r="H517" s="606"/>
      <c r="I517" s="153">
        <v>905</v>
      </c>
      <c r="J517" s="154">
        <v>901</v>
      </c>
      <c r="K517" s="155">
        <v>5210302</v>
      </c>
      <c r="L517" s="156" t="s">
        <v>60</v>
      </c>
      <c r="M517" s="152">
        <v>5939.99979</v>
      </c>
      <c r="N517" s="152">
        <v>5496.66118</v>
      </c>
      <c r="O517" s="462">
        <v>0.9253638677317193</v>
      </c>
    </row>
    <row r="518" spans="1:15" ht="28.5" customHeight="1">
      <c r="A518" s="147"/>
      <c r="B518" s="551"/>
      <c r="C518" s="552"/>
      <c r="D518" s="553"/>
      <c r="E518" s="553"/>
      <c r="F518" s="553"/>
      <c r="G518" s="607" t="s">
        <v>74</v>
      </c>
      <c r="H518" s="607"/>
      <c r="I518" s="153">
        <v>905</v>
      </c>
      <c r="J518" s="154">
        <v>901</v>
      </c>
      <c r="K518" s="155">
        <v>5210302</v>
      </c>
      <c r="L518" s="156" t="s">
        <v>75</v>
      </c>
      <c r="M518" s="152">
        <v>5939.99979</v>
      </c>
      <c r="N518" s="152">
        <v>5496.66118</v>
      </c>
      <c r="O518" s="462">
        <v>0.9253638677317193</v>
      </c>
    </row>
    <row r="519" spans="1:15" ht="28.5" customHeight="1">
      <c r="A519" s="147"/>
      <c r="B519" s="551"/>
      <c r="C519" s="552"/>
      <c r="D519" s="606" t="s">
        <v>186</v>
      </c>
      <c r="E519" s="606"/>
      <c r="F519" s="606"/>
      <c r="G519" s="606"/>
      <c r="H519" s="606"/>
      <c r="I519" s="153">
        <v>905</v>
      </c>
      <c r="J519" s="154">
        <v>901</v>
      </c>
      <c r="K519" s="155">
        <v>7950000</v>
      </c>
      <c r="L519" s="156" t="s">
        <v>60</v>
      </c>
      <c r="M519" s="152">
        <v>224.4</v>
      </c>
      <c r="N519" s="152">
        <v>223.2</v>
      </c>
      <c r="O519" s="462">
        <v>0.9946524064171123</v>
      </c>
    </row>
    <row r="520" spans="1:15" ht="105.75" customHeight="1">
      <c r="A520" s="147"/>
      <c r="B520" s="551"/>
      <c r="C520" s="552"/>
      <c r="D520" s="553"/>
      <c r="E520" s="553"/>
      <c r="F520" s="606" t="s">
        <v>706</v>
      </c>
      <c r="G520" s="606"/>
      <c r="H520" s="606"/>
      <c r="I520" s="153">
        <v>905</v>
      </c>
      <c r="J520" s="154">
        <v>901</v>
      </c>
      <c r="K520" s="155">
        <v>7950043</v>
      </c>
      <c r="L520" s="156" t="s">
        <v>60</v>
      </c>
      <c r="M520" s="152">
        <v>224.4</v>
      </c>
      <c r="N520" s="152">
        <v>223.2</v>
      </c>
      <c r="O520" s="462">
        <v>0.9946524064171123</v>
      </c>
    </row>
    <row r="521" spans="1:15" ht="32.25" customHeight="1">
      <c r="A521" s="147"/>
      <c r="B521" s="551"/>
      <c r="C521" s="552"/>
      <c r="D521" s="553"/>
      <c r="E521" s="553"/>
      <c r="F521" s="553"/>
      <c r="G521" s="607" t="s">
        <v>67</v>
      </c>
      <c r="H521" s="607"/>
      <c r="I521" s="153">
        <v>905</v>
      </c>
      <c r="J521" s="154">
        <v>901</v>
      </c>
      <c r="K521" s="155">
        <v>7950043</v>
      </c>
      <c r="L521" s="156" t="s">
        <v>68</v>
      </c>
      <c r="M521" s="152">
        <v>224.4</v>
      </c>
      <c r="N521" s="152">
        <v>223.2</v>
      </c>
      <c r="O521" s="462">
        <v>0.9946524064171123</v>
      </c>
    </row>
    <row r="522" spans="1:15" ht="16.5" customHeight="1">
      <c r="A522" s="147"/>
      <c r="B522" s="551"/>
      <c r="C522" s="605" t="s">
        <v>47</v>
      </c>
      <c r="D522" s="605"/>
      <c r="E522" s="605"/>
      <c r="F522" s="605"/>
      <c r="G522" s="605"/>
      <c r="H522" s="605"/>
      <c r="I522" s="148">
        <v>905</v>
      </c>
      <c r="J522" s="149">
        <v>902</v>
      </c>
      <c r="K522" s="150" t="s">
        <v>60</v>
      </c>
      <c r="L522" s="151" t="s">
        <v>60</v>
      </c>
      <c r="M522" s="152">
        <v>291862.0657399998</v>
      </c>
      <c r="N522" s="152">
        <v>270940.7916499999</v>
      </c>
      <c r="O522" s="462">
        <v>0.9283179400620112</v>
      </c>
    </row>
    <row r="523" spans="1:15" ht="28.5" customHeight="1">
      <c r="A523" s="147"/>
      <c r="B523" s="551"/>
      <c r="C523" s="552"/>
      <c r="D523" s="606" t="s">
        <v>657</v>
      </c>
      <c r="E523" s="606"/>
      <c r="F523" s="606"/>
      <c r="G523" s="606"/>
      <c r="H523" s="606"/>
      <c r="I523" s="153">
        <v>905</v>
      </c>
      <c r="J523" s="154">
        <v>902</v>
      </c>
      <c r="K523" s="155">
        <v>4700000</v>
      </c>
      <c r="L523" s="156" t="s">
        <v>60</v>
      </c>
      <c r="M523" s="152">
        <v>42843.79624999999</v>
      </c>
      <c r="N523" s="152">
        <v>41494.554410000004</v>
      </c>
      <c r="O523" s="462">
        <v>0.9685078830987115</v>
      </c>
    </row>
    <row r="524" spans="1:15" ht="28.5" customHeight="1">
      <c r="A524" s="147"/>
      <c r="B524" s="551"/>
      <c r="C524" s="552"/>
      <c r="D524" s="553"/>
      <c r="E524" s="606" t="s">
        <v>639</v>
      </c>
      <c r="F524" s="606"/>
      <c r="G524" s="606"/>
      <c r="H524" s="606"/>
      <c r="I524" s="153">
        <v>905</v>
      </c>
      <c r="J524" s="154">
        <v>902</v>
      </c>
      <c r="K524" s="155">
        <v>4709900</v>
      </c>
      <c r="L524" s="156" t="s">
        <v>60</v>
      </c>
      <c r="M524" s="152">
        <v>42843.79624999999</v>
      </c>
      <c r="N524" s="152">
        <v>41494.554410000004</v>
      </c>
      <c r="O524" s="462">
        <v>0.9685078830987115</v>
      </c>
    </row>
    <row r="525" spans="1:15" ht="28.5" customHeight="1">
      <c r="A525" s="147"/>
      <c r="B525" s="551"/>
      <c r="C525" s="552"/>
      <c r="D525" s="553"/>
      <c r="E525" s="553"/>
      <c r="F525" s="553"/>
      <c r="G525" s="607" t="s">
        <v>74</v>
      </c>
      <c r="H525" s="607"/>
      <c r="I525" s="153">
        <v>905</v>
      </c>
      <c r="J525" s="154">
        <v>902</v>
      </c>
      <c r="K525" s="155">
        <v>4709900</v>
      </c>
      <c r="L525" s="156" t="s">
        <v>75</v>
      </c>
      <c r="M525" s="152">
        <v>33902.526560000006</v>
      </c>
      <c r="N525" s="152">
        <v>32714.263389999996</v>
      </c>
      <c r="O525" s="462">
        <v>0.9649506013099924</v>
      </c>
    </row>
    <row r="526" spans="1:15" ht="16.5" customHeight="1">
      <c r="A526" s="147"/>
      <c r="B526" s="551"/>
      <c r="C526" s="552"/>
      <c r="D526" s="553"/>
      <c r="E526" s="553"/>
      <c r="F526" s="606" t="s">
        <v>191</v>
      </c>
      <c r="G526" s="606"/>
      <c r="H526" s="606"/>
      <c r="I526" s="153">
        <v>905</v>
      </c>
      <c r="J526" s="154">
        <v>902</v>
      </c>
      <c r="K526" s="155">
        <v>4709906</v>
      </c>
      <c r="L526" s="156" t="s">
        <v>60</v>
      </c>
      <c r="M526" s="152">
        <v>8941.269689999997</v>
      </c>
      <c r="N526" s="152">
        <v>8780.291019999999</v>
      </c>
      <c r="O526" s="462">
        <v>0.981995994351894</v>
      </c>
    </row>
    <row r="527" spans="1:15" ht="28.5" customHeight="1">
      <c r="A527" s="147"/>
      <c r="B527" s="551"/>
      <c r="C527" s="552"/>
      <c r="D527" s="553"/>
      <c r="E527" s="553"/>
      <c r="F527" s="553"/>
      <c r="G527" s="607" t="s">
        <v>74</v>
      </c>
      <c r="H527" s="607"/>
      <c r="I527" s="153">
        <v>905</v>
      </c>
      <c r="J527" s="154">
        <v>902</v>
      </c>
      <c r="K527" s="155">
        <v>4709906</v>
      </c>
      <c r="L527" s="156" t="s">
        <v>75</v>
      </c>
      <c r="M527" s="152">
        <v>8941.269689999997</v>
      </c>
      <c r="N527" s="152">
        <v>8780.291019999999</v>
      </c>
      <c r="O527" s="462">
        <v>0.981995994351894</v>
      </c>
    </row>
    <row r="528" spans="1:15" ht="28.5" customHeight="1">
      <c r="A528" s="147"/>
      <c r="B528" s="551"/>
      <c r="C528" s="552"/>
      <c r="D528" s="606" t="s">
        <v>659</v>
      </c>
      <c r="E528" s="606"/>
      <c r="F528" s="606"/>
      <c r="G528" s="606"/>
      <c r="H528" s="606"/>
      <c r="I528" s="153">
        <v>905</v>
      </c>
      <c r="J528" s="154">
        <v>902</v>
      </c>
      <c r="K528" s="155">
        <v>4710000</v>
      </c>
      <c r="L528" s="156" t="s">
        <v>60</v>
      </c>
      <c r="M528" s="152">
        <v>244213.17648999987</v>
      </c>
      <c r="N528" s="152">
        <v>224912.98480999994</v>
      </c>
      <c r="O528" s="462">
        <v>0.9209699003248081</v>
      </c>
    </row>
    <row r="529" spans="1:15" ht="28.5" customHeight="1">
      <c r="A529" s="147"/>
      <c r="B529" s="551"/>
      <c r="C529" s="552"/>
      <c r="D529" s="553"/>
      <c r="E529" s="606" t="s">
        <v>639</v>
      </c>
      <c r="F529" s="606"/>
      <c r="G529" s="606"/>
      <c r="H529" s="606"/>
      <c r="I529" s="153">
        <v>905</v>
      </c>
      <c r="J529" s="154">
        <v>902</v>
      </c>
      <c r="K529" s="155">
        <v>4719900</v>
      </c>
      <c r="L529" s="156" t="s">
        <v>60</v>
      </c>
      <c r="M529" s="152">
        <v>244213.17648999987</v>
      </c>
      <c r="N529" s="152">
        <v>224912.98480999994</v>
      </c>
      <c r="O529" s="462">
        <v>0.9209699003248081</v>
      </c>
    </row>
    <row r="530" spans="1:15" ht="22.5" customHeight="1">
      <c r="A530" s="147"/>
      <c r="B530" s="551"/>
      <c r="C530" s="552"/>
      <c r="D530" s="553"/>
      <c r="E530" s="553"/>
      <c r="F530" s="553"/>
      <c r="G530" s="607" t="s">
        <v>74</v>
      </c>
      <c r="H530" s="607"/>
      <c r="I530" s="153">
        <v>905</v>
      </c>
      <c r="J530" s="154">
        <v>902</v>
      </c>
      <c r="K530" s="155">
        <v>4719900</v>
      </c>
      <c r="L530" s="156" t="s">
        <v>75</v>
      </c>
      <c r="M530" s="152">
        <v>199528.17648999987</v>
      </c>
      <c r="N530" s="152">
        <v>193527.74732999995</v>
      </c>
      <c r="O530" s="462">
        <v>0.9699269082414501</v>
      </c>
    </row>
    <row r="531" spans="1:15" ht="92.25" customHeight="1">
      <c r="A531" s="147"/>
      <c r="B531" s="551"/>
      <c r="C531" s="552"/>
      <c r="D531" s="553"/>
      <c r="E531" s="553"/>
      <c r="F531" s="606" t="s">
        <v>898</v>
      </c>
      <c r="G531" s="606"/>
      <c r="H531" s="606"/>
      <c r="I531" s="153">
        <v>905</v>
      </c>
      <c r="J531" s="154">
        <v>902</v>
      </c>
      <c r="K531" s="155">
        <v>4719902</v>
      </c>
      <c r="L531" s="156" t="s">
        <v>60</v>
      </c>
      <c r="M531" s="152">
        <v>42878</v>
      </c>
      <c r="N531" s="152">
        <v>30504.60748</v>
      </c>
      <c r="O531" s="462">
        <v>0.7114279462661504</v>
      </c>
    </row>
    <row r="532" spans="1:15" ht="19.5" customHeight="1">
      <c r="A532" s="147"/>
      <c r="B532" s="551"/>
      <c r="C532" s="552"/>
      <c r="D532" s="553"/>
      <c r="E532" s="553"/>
      <c r="F532" s="553"/>
      <c r="G532" s="607" t="s">
        <v>74</v>
      </c>
      <c r="H532" s="607"/>
      <c r="I532" s="153">
        <v>905</v>
      </c>
      <c r="J532" s="154">
        <v>902</v>
      </c>
      <c r="K532" s="155">
        <v>4719902</v>
      </c>
      <c r="L532" s="156" t="s">
        <v>75</v>
      </c>
      <c r="M532" s="152">
        <v>42878</v>
      </c>
      <c r="N532" s="152">
        <v>30504.60748</v>
      </c>
      <c r="O532" s="462">
        <v>0.7114279462661504</v>
      </c>
    </row>
    <row r="533" spans="1:15" ht="126" customHeight="1">
      <c r="A533" s="147"/>
      <c r="B533" s="551"/>
      <c r="C533" s="552"/>
      <c r="D533" s="553"/>
      <c r="E533" s="553"/>
      <c r="F533" s="606" t="s">
        <v>897</v>
      </c>
      <c r="G533" s="606"/>
      <c r="H533" s="606"/>
      <c r="I533" s="153">
        <v>905</v>
      </c>
      <c r="J533" s="154">
        <v>902</v>
      </c>
      <c r="K533" s="155">
        <v>4719903</v>
      </c>
      <c r="L533" s="156" t="s">
        <v>60</v>
      </c>
      <c r="M533" s="152">
        <v>1772</v>
      </c>
      <c r="N533" s="152">
        <v>846.83</v>
      </c>
      <c r="O533" s="462">
        <v>0.47789503386004517</v>
      </c>
    </row>
    <row r="534" spans="1:15" ht="21" customHeight="1">
      <c r="A534" s="147"/>
      <c r="B534" s="551"/>
      <c r="C534" s="552"/>
      <c r="D534" s="553"/>
      <c r="E534" s="553"/>
      <c r="F534" s="553"/>
      <c r="G534" s="607" t="s">
        <v>74</v>
      </c>
      <c r="H534" s="607"/>
      <c r="I534" s="153">
        <v>905</v>
      </c>
      <c r="J534" s="154">
        <v>902</v>
      </c>
      <c r="K534" s="155">
        <v>4719903</v>
      </c>
      <c r="L534" s="156" t="s">
        <v>75</v>
      </c>
      <c r="M534" s="152">
        <v>1772</v>
      </c>
      <c r="N534" s="152">
        <v>846.83</v>
      </c>
      <c r="O534" s="462">
        <v>0.47789503386004517</v>
      </c>
    </row>
    <row r="535" spans="1:15" ht="33.75" customHeight="1">
      <c r="A535" s="147"/>
      <c r="B535" s="551"/>
      <c r="C535" s="552"/>
      <c r="D535" s="553"/>
      <c r="E535" s="553"/>
      <c r="F535" s="606" t="s">
        <v>660</v>
      </c>
      <c r="G535" s="606"/>
      <c r="H535" s="606"/>
      <c r="I535" s="153">
        <v>905</v>
      </c>
      <c r="J535" s="154">
        <v>902</v>
      </c>
      <c r="K535" s="155">
        <v>4719905</v>
      </c>
      <c r="L535" s="156" t="s">
        <v>60</v>
      </c>
      <c r="M535" s="152">
        <v>35</v>
      </c>
      <c r="N535" s="152">
        <v>33.8</v>
      </c>
      <c r="O535" s="462">
        <v>0.9657142857142856</v>
      </c>
    </row>
    <row r="536" spans="1:15" ht="28.5" customHeight="1">
      <c r="A536" s="147"/>
      <c r="B536" s="551"/>
      <c r="C536" s="552"/>
      <c r="D536" s="553"/>
      <c r="E536" s="553"/>
      <c r="F536" s="553"/>
      <c r="G536" s="607" t="s">
        <v>74</v>
      </c>
      <c r="H536" s="607"/>
      <c r="I536" s="153">
        <v>905</v>
      </c>
      <c r="J536" s="154">
        <v>902</v>
      </c>
      <c r="K536" s="155">
        <v>4719905</v>
      </c>
      <c r="L536" s="156" t="s">
        <v>75</v>
      </c>
      <c r="M536" s="152">
        <v>35</v>
      </c>
      <c r="N536" s="152">
        <v>33.8</v>
      </c>
      <c r="O536" s="462">
        <v>0.9657142857142856</v>
      </c>
    </row>
    <row r="537" spans="1:15" ht="33" customHeight="1">
      <c r="A537" s="147"/>
      <c r="B537" s="551"/>
      <c r="C537" s="552"/>
      <c r="D537" s="606" t="s">
        <v>654</v>
      </c>
      <c r="E537" s="606"/>
      <c r="F537" s="606"/>
      <c r="G537" s="606"/>
      <c r="H537" s="606"/>
      <c r="I537" s="153">
        <v>905</v>
      </c>
      <c r="J537" s="154">
        <v>902</v>
      </c>
      <c r="K537" s="155">
        <v>5210000</v>
      </c>
      <c r="L537" s="156" t="s">
        <v>60</v>
      </c>
      <c r="M537" s="152">
        <v>4629.593</v>
      </c>
      <c r="N537" s="152">
        <v>4384.25243</v>
      </c>
      <c r="O537" s="462">
        <v>0.9470060175916111</v>
      </c>
    </row>
    <row r="538" spans="1:15" ht="19.5" customHeight="1">
      <c r="A538" s="147"/>
      <c r="B538" s="551"/>
      <c r="C538" s="552"/>
      <c r="D538" s="553"/>
      <c r="E538" s="606" t="s">
        <v>452</v>
      </c>
      <c r="F538" s="606"/>
      <c r="G538" s="606"/>
      <c r="H538" s="606"/>
      <c r="I538" s="153">
        <v>905</v>
      </c>
      <c r="J538" s="154">
        <v>902</v>
      </c>
      <c r="K538" s="155">
        <v>5210300</v>
      </c>
      <c r="L538" s="156" t="s">
        <v>60</v>
      </c>
      <c r="M538" s="152">
        <v>4629.593</v>
      </c>
      <c r="N538" s="152">
        <v>4384.25243</v>
      </c>
      <c r="O538" s="462">
        <v>0.9470060175916111</v>
      </c>
    </row>
    <row r="539" spans="1:15" ht="63" customHeight="1">
      <c r="A539" s="147"/>
      <c r="B539" s="551"/>
      <c r="C539" s="552"/>
      <c r="D539" s="553"/>
      <c r="E539" s="553"/>
      <c r="F539" s="606" t="s">
        <v>216</v>
      </c>
      <c r="G539" s="606"/>
      <c r="H539" s="606"/>
      <c r="I539" s="153">
        <v>905</v>
      </c>
      <c r="J539" s="154">
        <v>902</v>
      </c>
      <c r="K539" s="155">
        <v>5210303</v>
      </c>
      <c r="L539" s="156" t="s">
        <v>60</v>
      </c>
      <c r="M539" s="152">
        <v>2734.99415</v>
      </c>
      <c r="N539" s="152">
        <v>2734.99415</v>
      </c>
      <c r="O539" s="462">
        <v>1</v>
      </c>
    </row>
    <row r="540" spans="1:15" ht="18" customHeight="1">
      <c r="A540" s="147"/>
      <c r="B540" s="551"/>
      <c r="C540" s="552"/>
      <c r="D540" s="553"/>
      <c r="E540" s="553"/>
      <c r="F540" s="553"/>
      <c r="G540" s="607" t="s">
        <v>74</v>
      </c>
      <c r="H540" s="607"/>
      <c r="I540" s="153">
        <v>905</v>
      </c>
      <c r="J540" s="154">
        <v>902</v>
      </c>
      <c r="K540" s="155">
        <v>5210303</v>
      </c>
      <c r="L540" s="156" t="s">
        <v>75</v>
      </c>
      <c r="M540" s="152">
        <v>2734.99415</v>
      </c>
      <c r="N540" s="152">
        <v>2734.99415</v>
      </c>
      <c r="O540" s="462">
        <v>1</v>
      </c>
    </row>
    <row r="541" spans="1:15" ht="57.75" customHeight="1">
      <c r="A541" s="147"/>
      <c r="B541" s="551"/>
      <c r="C541" s="552"/>
      <c r="D541" s="553"/>
      <c r="E541" s="553"/>
      <c r="F541" s="606" t="s">
        <v>661</v>
      </c>
      <c r="G541" s="606"/>
      <c r="H541" s="606"/>
      <c r="I541" s="153">
        <v>905</v>
      </c>
      <c r="J541" s="154">
        <v>902</v>
      </c>
      <c r="K541" s="155">
        <v>5210305</v>
      </c>
      <c r="L541" s="156" t="s">
        <v>60</v>
      </c>
      <c r="M541" s="152">
        <v>1894.59885</v>
      </c>
      <c r="N541" s="152">
        <v>1649.25828</v>
      </c>
      <c r="O541" s="462">
        <v>0.87050526817326</v>
      </c>
    </row>
    <row r="542" spans="1:15" ht="19.5" customHeight="1">
      <c r="A542" s="147"/>
      <c r="B542" s="551"/>
      <c r="C542" s="552"/>
      <c r="D542" s="553"/>
      <c r="E542" s="553"/>
      <c r="F542" s="553"/>
      <c r="G542" s="607" t="s">
        <v>74</v>
      </c>
      <c r="H542" s="607"/>
      <c r="I542" s="153">
        <v>905</v>
      </c>
      <c r="J542" s="154">
        <v>902</v>
      </c>
      <c r="K542" s="155">
        <v>5210305</v>
      </c>
      <c r="L542" s="156" t="s">
        <v>75</v>
      </c>
      <c r="M542" s="152">
        <v>1894.59885</v>
      </c>
      <c r="N542" s="152">
        <v>1649.25828</v>
      </c>
      <c r="O542" s="462">
        <v>0.87050526817326</v>
      </c>
    </row>
    <row r="543" spans="1:15" ht="19.5" customHeight="1">
      <c r="A543" s="147"/>
      <c r="B543" s="551"/>
      <c r="C543" s="552"/>
      <c r="D543" s="606" t="s">
        <v>186</v>
      </c>
      <c r="E543" s="606"/>
      <c r="F543" s="606"/>
      <c r="G543" s="606"/>
      <c r="H543" s="606"/>
      <c r="I543" s="153">
        <v>905</v>
      </c>
      <c r="J543" s="154">
        <v>902</v>
      </c>
      <c r="K543" s="155">
        <v>7950000</v>
      </c>
      <c r="L543" s="156" t="s">
        <v>60</v>
      </c>
      <c r="M543" s="152">
        <v>175.5</v>
      </c>
      <c r="N543" s="152">
        <v>149</v>
      </c>
      <c r="O543" s="462">
        <v>0.8490028490028491</v>
      </c>
    </row>
    <row r="544" spans="1:15" ht="91.5" customHeight="1">
      <c r="A544" s="147"/>
      <c r="B544" s="551"/>
      <c r="C544" s="552"/>
      <c r="D544" s="553"/>
      <c r="E544" s="553"/>
      <c r="F544" s="606" t="s">
        <v>706</v>
      </c>
      <c r="G544" s="606"/>
      <c r="H544" s="606"/>
      <c r="I544" s="153">
        <v>905</v>
      </c>
      <c r="J544" s="154">
        <v>902</v>
      </c>
      <c r="K544" s="155">
        <v>7950043</v>
      </c>
      <c r="L544" s="156" t="s">
        <v>60</v>
      </c>
      <c r="M544" s="152">
        <v>175.5</v>
      </c>
      <c r="N544" s="152">
        <v>149</v>
      </c>
      <c r="O544" s="462">
        <v>0.8490028490028491</v>
      </c>
    </row>
    <row r="545" spans="1:15" ht="28.5" customHeight="1">
      <c r="A545" s="147"/>
      <c r="B545" s="551"/>
      <c r="C545" s="552"/>
      <c r="D545" s="553"/>
      <c r="E545" s="553"/>
      <c r="F545" s="553"/>
      <c r="G545" s="607" t="s">
        <v>67</v>
      </c>
      <c r="H545" s="607"/>
      <c r="I545" s="153">
        <v>905</v>
      </c>
      <c r="J545" s="154">
        <v>902</v>
      </c>
      <c r="K545" s="155">
        <v>7950043</v>
      </c>
      <c r="L545" s="156" t="s">
        <v>68</v>
      </c>
      <c r="M545" s="152">
        <v>175.5</v>
      </c>
      <c r="N545" s="152">
        <v>149</v>
      </c>
      <c r="O545" s="462">
        <v>0.8490028490028491</v>
      </c>
    </row>
    <row r="546" spans="1:15" ht="28.5" customHeight="1">
      <c r="A546" s="147"/>
      <c r="B546" s="551"/>
      <c r="C546" s="605" t="s">
        <v>48</v>
      </c>
      <c r="D546" s="605"/>
      <c r="E546" s="605"/>
      <c r="F546" s="605"/>
      <c r="G546" s="605"/>
      <c r="H546" s="605"/>
      <c r="I546" s="148">
        <v>905</v>
      </c>
      <c r="J546" s="149">
        <v>903</v>
      </c>
      <c r="K546" s="150" t="s">
        <v>60</v>
      </c>
      <c r="L546" s="151" t="s">
        <v>60</v>
      </c>
      <c r="M546" s="152">
        <v>2642.64433</v>
      </c>
      <c r="N546" s="152">
        <v>2558.33942</v>
      </c>
      <c r="O546" s="462">
        <v>0.9680982760173404</v>
      </c>
    </row>
    <row r="547" spans="1:15" ht="28.5" customHeight="1">
      <c r="A547" s="147"/>
      <c r="B547" s="551"/>
      <c r="C547" s="552"/>
      <c r="D547" s="606" t="s">
        <v>657</v>
      </c>
      <c r="E547" s="606"/>
      <c r="F547" s="606"/>
      <c r="G547" s="606"/>
      <c r="H547" s="606"/>
      <c r="I547" s="153">
        <v>905</v>
      </c>
      <c r="J547" s="154">
        <v>903</v>
      </c>
      <c r="K547" s="155">
        <v>4700000</v>
      </c>
      <c r="L547" s="156" t="s">
        <v>60</v>
      </c>
      <c r="M547" s="152">
        <v>2114.53854</v>
      </c>
      <c r="N547" s="152">
        <v>2031.6215300000001</v>
      </c>
      <c r="O547" s="462">
        <v>0.9607871843281703</v>
      </c>
    </row>
    <row r="548" spans="1:15" ht="28.5" customHeight="1">
      <c r="A548" s="147"/>
      <c r="B548" s="551"/>
      <c r="C548" s="552"/>
      <c r="D548" s="553"/>
      <c r="E548" s="606" t="s">
        <v>639</v>
      </c>
      <c r="F548" s="606"/>
      <c r="G548" s="606"/>
      <c r="H548" s="606"/>
      <c r="I548" s="153">
        <v>905</v>
      </c>
      <c r="J548" s="154">
        <v>903</v>
      </c>
      <c r="K548" s="155">
        <v>4709900</v>
      </c>
      <c r="L548" s="156" t="s">
        <v>60</v>
      </c>
      <c r="M548" s="152">
        <v>2114.53854</v>
      </c>
      <c r="N548" s="152">
        <v>2031.6215300000001</v>
      </c>
      <c r="O548" s="462">
        <v>0.9607871843281703</v>
      </c>
    </row>
    <row r="549" spans="1:15" ht="19.5" customHeight="1">
      <c r="A549" s="147"/>
      <c r="B549" s="551"/>
      <c r="C549" s="552"/>
      <c r="D549" s="553"/>
      <c r="E549" s="553"/>
      <c r="F549" s="553"/>
      <c r="G549" s="607" t="s">
        <v>74</v>
      </c>
      <c r="H549" s="607"/>
      <c r="I549" s="153">
        <v>905</v>
      </c>
      <c r="J549" s="154">
        <v>903</v>
      </c>
      <c r="K549" s="155">
        <v>4709900</v>
      </c>
      <c r="L549" s="156" t="s">
        <v>75</v>
      </c>
      <c r="M549" s="152">
        <v>501.94559000000004</v>
      </c>
      <c r="N549" s="152">
        <v>501.94559000000004</v>
      </c>
      <c r="O549" s="462">
        <v>1</v>
      </c>
    </row>
    <row r="550" spans="1:15" ht="28.5" customHeight="1">
      <c r="A550" s="147"/>
      <c r="B550" s="551"/>
      <c r="C550" s="552"/>
      <c r="D550" s="553"/>
      <c r="E550" s="553"/>
      <c r="F550" s="606" t="s">
        <v>217</v>
      </c>
      <c r="G550" s="606"/>
      <c r="H550" s="606"/>
      <c r="I550" s="153">
        <v>905</v>
      </c>
      <c r="J550" s="154">
        <v>903</v>
      </c>
      <c r="K550" s="155">
        <v>4709907</v>
      </c>
      <c r="L550" s="156" t="s">
        <v>60</v>
      </c>
      <c r="M550" s="152">
        <v>1612.59295</v>
      </c>
      <c r="N550" s="152">
        <v>1529.6759399999999</v>
      </c>
      <c r="O550" s="462">
        <v>0.9485815623837373</v>
      </c>
    </row>
    <row r="551" spans="1:15" ht="21" customHeight="1">
      <c r="A551" s="147"/>
      <c r="B551" s="551"/>
      <c r="C551" s="552"/>
      <c r="D551" s="553"/>
      <c r="E551" s="553"/>
      <c r="F551" s="553"/>
      <c r="G551" s="607" t="s">
        <v>74</v>
      </c>
      <c r="H551" s="607"/>
      <c r="I551" s="153">
        <v>905</v>
      </c>
      <c r="J551" s="154">
        <v>903</v>
      </c>
      <c r="K551" s="155">
        <v>4709907</v>
      </c>
      <c r="L551" s="156" t="s">
        <v>75</v>
      </c>
      <c r="M551" s="152">
        <v>1612.59295</v>
      </c>
      <c r="N551" s="152">
        <v>1529.6759399999999</v>
      </c>
      <c r="O551" s="462">
        <v>0.9485815623837373</v>
      </c>
    </row>
    <row r="552" spans="1:15" ht="21.75" customHeight="1">
      <c r="A552" s="147"/>
      <c r="B552" s="551"/>
      <c r="C552" s="552"/>
      <c r="D552" s="606" t="s">
        <v>659</v>
      </c>
      <c r="E552" s="606"/>
      <c r="F552" s="606"/>
      <c r="G552" s="606"/>
      <c r="H552" s="606"/>
      <c r="I552" s="153">
        <v>905</v>
      </c>
      <c r="J552" s="154">
        <v>903</v>
      </c>
      <c r="K552" s="155">
        <v>4710000</v>
      </c>
      <c r="L552" s="156" t="s">
        <v>60</v>
      </c>
      <c r="M552" s="152">
        <v>528.1057900000001</v>
      </c>
      <c r="N552" s="152">
        <v>526.71789</v>
      </c>
      <c r="O552" s="462">
        <v>0.9973719280752441</v>
      </c>
    </row>
    <row r="553" spans="1:15" ht="28.5" customHeight="1">
      <c r="A553" s="147"/>
      <c r="B553" s="551"/>
      <c r="C553" s="552"/>
      <c r="D553" s="553"/>
      <c r="E553" s="606" t="s">
        <v>639</v>
      </c>
      <c r="F553" s="606"/>
      <c r="G553" s="606"/>
      <c r="H553" s="606"/>
      <c r="I553" s="153">
        <v>905</v>
      </c>
      <c r="J553" s="154">
        <v>903</v>
      </c>
      <c r="K553" s="155">
        <v>4719900</v>
      </c>
      <c r="L553" s="156" t="s">
        <v>60</v>
      </c>
      <c r="M553" s="152">
        <v>528.1057900000001</v>
      </c>
      <c r="N553" s="152">
        <v>526.71789</v>
      </c>
      <c r="O553" s="462">
        <v>0.9973719280752441</v>
      </c>
    </row>
    <row r="554" spans="1:15" ht="20.25" customHeight="1">
      <c r="A554" s="147"/>
      <c r="B554" s="551"/>
      <c r="C554" s="552"/>
      <c r="D554" s="553"/>
      <c r="E554" s="553"/>
      <c r="F554" s="553"/>
      <c r="G554" s="607" t="s">
        <v>74</v>
      </c>
      <c r="H554" s="607"/>
      <c r="I554" s="153">
        <v>905</v>
      </c>
      <c r="J554" s="154">
        <v>903</v>
      </c>
      <c r="K554" s="155">
        <v>4719900</v>
      </c>
      <c r="L554" s="156" t="s">
        <v>75</v>
      </c>
      <c r="M554" s="152">
        <v>528.1057900000001</v>
      </c>
      <c r="N554" s="152">
        <v>526.71789</v>
      </c>
      <c r="O554" s="462">
        <v>0.9973719280752441</v>
      </c>
    </row>
    <row r="555" spans="1:15" ht="15" customHeight="1">
      <c r="A555" s="147"/>
      <c r="B555" s="551"/>
      <c r="C555" s="605" t="s">
        <v>49</v>
      </c>
      <c r="D555" s="605"/>
      <c r="E555" s="605"/>
      <c r="F555" s="605"/>
      <c r="G555" s="605"/>
      <c r="H555" s="605"/>
      <c r="I555" s="148">
        <v>905</v>
      </c>
      <c r="J555" s="149">
        <v>904</v>
      </c>
      <c r="K555" s="150" t="s">
        <v>60</v>
      </c>
      <c r="L555" s="151" t="s">
        <v>60</v>
      </c>
      <c r="M555" s="152">
        <v>145963.51534000004</v>
      </c>
      <c r="N555" s="152">
        <v>142609.46516</v>
      </c>
      <c r="O555" s="462">
        <v>0.9770213113038057</v>
      </c>
    </row>
    <row r="556" spans="1:15" ht="15" customHeight="1">
      <c r="A556" s="147"/>
      <c r="B556" s="551"/>
      <c r="C556" s="552"/>
      <c r="D556" s="606" t="s">
        <v>218</v>
      </c>
      <c r="E556" s="606"/>
      <c r="F556" s="606"/>
      <c r="G556" s="606"/>
      <c r="H556" s="606"/>
      <c r="I556" s="153">
        <v>905</v>
      </c>
      <c r="J556" s="154">
        <v>904</v>
      </c>
      <c r="K556" s="155">
        <v>4770000</v>
      </c>
      <c r="L556" s="156" t="s">
        <v>60</v>
      </c>
      <c r="M556" s="152">
        <v>124967.51534000003</v>
      </c>
      <c r="N556" s="152">
        <v>124769.48599</v>
      </c>
      <c r="O556" s="462">
        <v>0.9984153533863481</v>
      </c>
    </row>
    <row r="557" spans="1:15" ht="28.5" customHeight="1">
      <c r="A557" s="147"/>
      <c r="B557" s="551"/>
      <c r="C557" s="552"/>
      <c r="D557" s="553"/>
      <c r="E557" s="606" t="s">
        <v>639</v>
      </c>
      <c r="F557" s="606"/>
      <c r="G557" s="606"/>
      <c r="H557" s="606"/>
      <c r="I557" s="153">
        <v>905</v>
      </c>
      <c r="J557" s="154">
        <v>904</v>
      </c>
      <c r="K557" s="155">
        <v>4779900</v>
      </c>
      <c r="L557" s="156" t="s">
        <v>60</v>
      </c>
      <c r="M557" s="152">
        <v>124967.51534000003</v>
      </c>
      <c r="N557" s="152">
        <v>124769.48599</v>
      </c>
      <c r="O557" s="462">
        <v>0.9984153533863481</v>
      </c>
    </row>
    <row r="558" spans="1:15" ht="24" customHeight="1">
      <c r="A558" s="147"/>
      <c r="B558" s="551"/>
      <c r="C558" s="552"/>
      <c r="D558" s="553"/>
      <c r="E558" s="553"/>
      <c r="F558" s="553"/>
      <c r="G558" s="607" t="s">
        <v>74</v>
      </c>
      <c r="H558" s="607"/>
      <c r="I558" s="153">
        <v>905</v>
      </c>
      <c r="J558" s="154">
        <v>904</v>
      </c>
      <c r="K558" s="155">
        <v>4779900</v>
      </c>
      <c r="L558" s="156" t="s">
        <v>75</v>
      </c>
      <c r="M558" s="152">
        <v>124967.51534000003</v>
      </c>
      <c r="N558" s="152">
        <v>124769.48599</v>
      </c>
      <c r="O558" s="462">
        <v>0.9984153533863481</v>
      </c>
    </row>
    <row r="559" spans="1:15" ht="17.25" customHeight="1">
      <c r="A559" s="147"/>
      <c r="B559" s="551"/>
      <c r="C559" s="552"/>
      <c r="D559" s="606" t="s">
        <v>69</v>
      </c>
      <c r="E559" s="606"/>
      <c r="F559" s="606"/>
      <c r="G559" s="606"/>
      <c r="H559" s="606"/>
      <c r="I559" s="153">
        <v>905</v>
      </c>
      <c r="J559" s="154">
        <v>904</v>
      </c>
      <c r="K559" s="155">
        <v>5200000</v>
      </c>
      <c r="L559" s="156" t="s">
        <v>60</v>
      </c>
      <c r="M559" s="152">
        <v>20571</v>
      </c>
      <c r="N559" s="152">
        <v>17415.179170000003</v>
      </c>
      <c r="O559" s="462">
        <v>0.8465888469204221</v>
      </c>
    </row>
    <row r="560" spans="1:15" ht="82.5" customHeight="1">
      <c r="A560" s="147"/>
      <c r="B560" s="551"/>
      <c r="C560" s="552"/>
      <c r="D560" s="553"/>
      <c r="E560" s="606" t="s">
        <v>219</v>
      </c>
      <c r="F560" s="606"/>
      <c r="G560" s="606"/>
      <c r="H560" s="606"/>
      <c r="I560" s="153">
        <v>905</v>
      </c>
      <c r="J560" s="154">
        <v>904</v>
      </c>
      <c r="K560" s="155">
        <v>5201800</v>
      </c>
      <c r="L560" s="156" t="s">
        <v>60</v>
      </c>
      <c r="M560" s="152">
        <v>20571</v>
      </c>
      <c r="N560" s="152">
        <v>17415.179170000003</v>
      </c>
      <c r="O560" s="462">
        <v>0.8465888469204221</v>
      </c>
    </row>
    <row r="561" spans="1:15" ht="17.25" customHeight="1">
      <c r="A561" s="147"/>
      <c r="B561" s="551"/>
      <c r="C561" s="552"/>
      <c r="D561" s="553"/>
      <c r="E561" s="553"/>
      <c r="F561" s="553"/>
      <c r="G561" s="607" t="s">
        <v>74</v>
      </c>
      <c r="H561" s="607"/>
      <c r="I561" s="153">
        <v>905</v>
      </c>
      <c r="J561" s="154">
        <v>904</v>
      </c>
      <c r="K561" s="155">
        <v>5201800</v>
      </c>
      <c r="L561" s="156" t="s">
        <v>75</v>
      </c>
      <c r="M561" s="152">
        <v>20571</v>
      </c>
      <c r="N561" s="152">
        <v>17415.179170000003</v>
      </c>
      <c r="O561" s="462">
        <v>0.8465888469204221</v>
      </c>
    </row>
    <row r="562" spans="1:15" ht="33" customHeight="1">
      <c r="A562" s="147"/>
      <c r="B562" s="551"/>
      <c r="C562" s="552"/>
      <c r="D562" s="606" t="s">
        <v>654</v>
      </c>
      <c r="E562" s="606"/>
      <c r="F562" s="606"/>
      <c r="G562" s="606"/>
      <c r="H562" s="606"/>
      <c r="I562" s="153">
        <v>905</v>
      </c>
      <c r="J562" s="154">
        <v>904</v>
      </c>
      <c r="K562" s="155">
        <v>5210000</v>
      </c>
      <c r="L562" s="156" t="s">
        <v>60</v>
      </c>
      <c r="M562" s="152">
        <v>400</v>
      </c>
      <c r="N562" s="152">
        <v>400</v>
      </c>
      <c r="O562" s="462">
        <v>1</v>
      </c>
    </row>
    <row r="563" spans="1:15" ht="18" customHeight="1">
      <c r="A563" s="147"/>
      <c r="B563" s="551"/>
      <c r="C563" s="552"/>
      <c r="D563" s="553"/>
      <c r="E563" s="606" t="s">
        <v>452</v>
      </c>
      <c r="F563" s="606"/>
      <c r="G563" s="606"/>
      <c r="H563" s="606"/>
      <c r="I563" s="153">
        <v>905</v>
      </c>
      <c r="J563" s="154">
        <v>904</v>
      </c>
      <c r="K563" s="155">
        <v>5210300</v>
      </c>
      <c r="L563" s="156" t="s">
        <v>60</v>
      </c>
      <c r="M563" s="152">
        <v>400</v>
      </c>
      <c r="N563" s="152">
        <v>400</v>
      </c>
      <c r="O563" s="462">
        <v>1</v>
      </c>
    </row>
    <row r="564" spans="1:15" ht="60" customHeight="1">
      <c r="A564" s="147"/>
      <c r="B564" s="551"/>
      <c r="C564" s="552"/>
      <c r="D564" s="553"/>
      <c r="E564" s="553"/>
      <c r="F564" s="606" t="s">
        <v>220</v>
      </c>
      <c r="G564" s="606"/>
      <c r="H564" s="606"/>
      <c r="I564" s="153">
        <v>905</v>
      </c>
      <c r="J564" s="154">
        <v>904</v>
      </c>
      <c r="K564" s="155">
        <v>5210306</v>
      </c>
      <c r="L564" s="156" t="s">
        <v>60</v>
      </c>
      <c r="M564" s="152">
        <v>400</v>
      </c>
      <c r="N564" s="152">
        <v>400</v>
      </c>
      <c r="O564" s="462">
        <v>1</v>
      </c>
    </row>
    <row r="565" spans="1:15" ht="18" customHeight="1">
      <c r="A565" s="147"/>
      <c r="B565" s="551"/>
      <c r="C565" s="552"/>
      <c r="D565" s="553"/>
      <c r="E565" s="553"/>
      <c r="F565" s="553"/>
      <c r="G565" s="607" t="s">
        <v>74</v>
      </c>
      <c r="H565" s="607"/>
      <c r="I565" s="153">
        <v>905</v>
      </c>
      <c r="J565" s="154">
        <v>904</v>
      </c>
      <c r="K565" s="155">
        <v>5210306</v>
      </c>
      <c r="L565" s="156" t="s">
        <v>75</v>
      </c>
      <c r="M565" s="152">
        <v>400</v>
      </c>
      <c r="N565" s="152">
        <v>400</v>
      </c>
      <c r="O565" s="462">
        <v>1</v>
      </c>
    </row>
    <row r="566" spans="1:15" ht="15.75" customHeight="1">
      <c r="A566" s="147"/>
      <c r="B566" s="551"/>
      <c r="C566" s="552"/>
      <c r="D566" s="606" t="s">
        <v>186</v>
      </c>
      <c r="E566" s="606"/>
      <c r="F566" s="606"/>
      <c r="G566" s="606"/>
      <c r="H566" s="606"/>
      <c r="I566" s="153">
        <v>905</v>
      </c>
      <c r="J566" s="154">
        <v>904</v>
      </c>
      <c r="K566" s="155">
        <v>7950000</v>
      </c>
      <c r="L566" s="156" t="s">
        <v>60</v>
      </c>
      <c r="M566" s="152">
        <v>25</v>
      </c>
      <c r="N566" s="152">
        <v>24.8</v>
      </c>
      <c r="O566" s="462">
        <v>0.992</v>
      </c>
    </row>
    <row r="567" spans="1:15" ht="90.75" customHeight="1">
      <c r="A567" s="147"/>
      <c r="B567" s="551"/>
      <c r="C567" s="552"/>
      <c r="D567" s="553"/>
      <c r="E567" s="553"/>
      <c r="F567" s="606" t="s">
        <v>706</v>
      </c>
      <c r="G567" s="606"/>
      <c r="H567" s="606"/>
      <c r="I567" s="153">
        <v>905</v>
      </c>
      <c r="J567" s="154">
        <v>904</v>
      </c>
      <c r="K567" s="155">
        <v>7950043</v>
      </c>
      <c r="L567" s="156" t="s">
        <v>60</v>
      </c>
      <c r="M567" s="152">
        <v>25</v>
      </c>
      <c r="N567" s="152">
        <v>24.8</v>
      </c>
      <c r="O567" s="462">
        <v>0.992</v>
      </c>
    </row>
    <row r="568" spans="1:15" ht="21" customHeight="1">
      <c r="A568" s="147"/>
      <c r="B568" s="551"/>
      <c r="C568" s="552"/>
      <c r="D568" s="553"/>
      <c r="E568" s="553"/>
      <c r="F568" s="553"/>
      <c r="G568" s="607" t="s">
        <v>67</v>
      </c>
      <c r="H568" s="607"/>
      <c r="I568" s="153">
        <v>905</v>
      </c>
      <c r="J568" s="154">
        <v>904</v>
      </c>
      <c r="K568" s="155">
        <v>7950043</v>
      </c>
      <c r="L568" s="156" t="s">
        <v>68</v>
      </c>
      <c r="M568" s="152">
        <v>25</v>
      </c>
      <c r="N568" s="152">
        <v>24.8</v>
      </c>
      <c r="O568" s="462">
        <v>0.992</v>
      </c>
    </row>
    <row r="569" spans="1:15" ht="18" customHeight="1">
      <c r="A569" s="147"/>
      <c r="B569" s="551"/>
      <c r="C569" s="605" t="s">
        <v>50</v>
      </c>
      <c r="D569" s="605"/>
      <c r="E569" s="605"/>
      <c r="F569" s="605"/>
      <c r="G569" s="605"/>
      <c r="H569" s="605"/>
      <c r="I569" s="148">
        <v>905</v>
      </c>
      <c r="J569" s="149">
        <v>908</v>
      </c>
      <c r="K569" s="150" t="s">
        <v>60</v>
      </c>
      <c r="L569" s="151" t="s">
        <v>60</v>
      </c>
      <c r="M569" s="152">
        <v>27812.945720000007</v>
      </c>
      <c r="N569" s="152">
        <v>27810.095650000007</v>
      </c>
      <c r="O569" s="462">
        <v>0.999897527215251</v>
      </c>
    </row>
    <row r="570" spans="1:15" ht="28.5" customHeight="1">
      <c r="A570" s="147"/>
      <c r="B570" s="551"/>
      <c r="C570" s="552"/>
      <c r="D570" s="606" t="s">
        <v>662</v>
      </c>
      <c r="E570" s="606"/>
      <c r="F570" s="606"/>
      <c r="G570" s="606"/>
      <c r="H570" s="606"/>
      <c r="I570" s="153">
        <v>905</v>
      </c>
      <c r="J570" s="154">
        <v>908</v>
      </c>
      <c r="K570" s="155">
        <v>5120000</v>
      </c>
      <c r="L570" s="156" t="s">
        <v>60</v>
      </c>
      <c r="M570" s="152">
        <v>27812.945720000007</v>
      </c>
      <c r="N570" s="152">
        <v>27810.095650000007</v>
      </c>
      <c r="O570" s="462">
        <v>0.999897527215251</v>
      </c>
    </row>
    <row r="571" spans="1:15" ht="28.5" customHeight="1">
      <c r="A571" s="147"/>
      <c r="B571" s="551"/>
      <c r="C571" s="552"/>
      <c r="D571" s="553"/>
      <c r="E571" s="606" t="s">
        <v>695</v>
      </c>
      <c r="F571" s="606"/>
      <c r="G571" s="606"/>
      <c r="H571" s="606"/>
      <c r="I571" s="153">
        <v>905</v>
      </c>
      <c r="J571" s="154">
        <v>908</v>
      </c>
      <c r="K571" s="155">
        <v>5129700</v>
      </c>
      <c r="L571" s="156" t="s">
        <v>60</v>
      </c>
      <c r="M571" s="152">
        <v>27812.945720000007</v>
      </c>
      <c r="N571" s="152">
        <v>27810.095650000007</v>
      </c>
      <c r="O571" s="462">
        <v>0.999897527215251</v>
      </c>
    </row>
    <row r="572" spans="1:15" ht="18.75" customHeight="1">
      <c r="A572" s="147"/>
      <c r="B572" s="551"/>
      <c r="C572" s="552"/>
      <c r="D572" s="553"/>
      <c r="E572" s="553"/>
      <c r="F572" s="553"/>
      <c r="G572" s="607" t="s">
        <v>74</v>
      </c>
      <c r="H572" s="607"/>
      <c r="I572" s="153">
        <v>905</v>
      </c>
      <c r="J572" s="154">
        <v>908</v>
      </c>
      <c r="K572" s="155">
        <v>5129700</v>
      </c>
      <c r="L572" s="156" t="s">
        <v>75</v>
      </c>
      <c r="M572" s="152">
        <v>4230.135490000001</v>
      </c>
      <c r="N572" s="152">
        <v>4227.28542</v>
      </c>
      <c r="O572" s="462">
        <v>0.9993262461671174</v>
      </c>
    </row>
    <row r="573" spans="1:15" ht="28.5" customHeight="1">
      <c r="A573" s="147"/>
      <c r="B573" s="551"/>
      <c r="C573" s="552"/>
      <c r="D573" s="553"/>
      <c r="E573" s="553"/>
      <c r="F573" s="606" t="s">
        <v>221</v>
      </c>
      <c r="G573" s="606"/>
      <c r="H573" s="606"/>
      <c r="I573" s="153">
        <v>905</v>
      </c>
      <c r="J573" s="154">
        <v>908</v>
      </c>
      <c r="K573" s="155">
        <v>5129701</v>
      </c>
      <c r="L573" s="156" t="s">
        <v>60</v>
      </c>
      <c r="M573" s="152">
        <v>7713.86758</v>
      </c>
      <c r="N573" s="152">
        <v>7713.86758</v>
      </c>
      <c r="O573" s="462">
        <v>1</v>
      </c>
    </row>
    <row r="574" spans="1:15" ht="18" customHeight="1">
      <c r="A574" s="147"/>
      <c r="B574" s="551"/>
      <c r="C574" s="552"/>
      <c r="D574" s="553"/>
      <c r="E574" s="553"/>
      <c r="F574" s="553"/>
      <c r="G574" s="607" t="s">
        <v>144</v>
      </c>
      <c r="H574" s="607"/>
      <c r="I574" s="153">
        <v>905</v>
      </c>
      <c r="J574" s="154">
        <v>908</v>
      </c>
      <c r="K574" s="155">
        <v>5129701</v>
      </c>
      <c r="L574" s="156" t="s">
        <v>145</v>
      </c>
      <c r="M574" s="152">
        <v>7713.86758</v>
      </c>
      <c r="N574" s="152">
        <v>7713.86758</v>
      </c>
      <c r="O574" s="462">
        <v>1</v>
      </c>
    </row>
    <row r="575" spans="1:15" ht="45.75" customHeight="1">
      <c r="A575" s="147"/>
      <c r="B575" s="551"/>
      <c r="C575" s="552"/>
      <c r="D575" s="553"/>
      <c r="E575" s="553"/>
      <c r="F575" s="606" t="s">
        <v>222</v>
      </c>
      <c r="G575" s="606"/>
      <c r="H575" s="606"/>
      <c r="I575" s="153">
        <v>905</v>
      </c>
      <c r="J575" s="154">
        <v>908</v>
      </c>
      <c r="K575" s="155">
        <v>5129702</v>
      </c>
      <c r="L575" s="156" t="s">
        <v>60</v>
      </c>
      <c r="M575" s="152">
        <v>2470.86265</v>
      </c>
      <c r="N575" s="152">
        <v>2470.86265</v>
      </c>
      <c r="O575" s="462">
        <v>1</v>
      </c>
    </row>
    <row r="576" spans="1:15" ht="18" customHeight="1">
      <c r="A576" s="147"/>
      <c r="B576" s="551"/>
      <c r="C576" s="552"/>
      <c r="D576" s="553"/>
      <c r="E576" s="553"/>
      <c r="F576" s="553"/>
      <c r="G576" s="607" t="s">
        <v>64</v>
      </c>
      <c r="H576" s="607"/>
      <c r="I576" s="153">
        <v>905</v>
      </c>
      <c r="J576" s="154">
        <v>908</v>
      </c>
      <c r="K576" s="155">
        <v>5129702</v>
      </c>
      <c r="L576" s="156" t="s">
        <v>65</v>
      </c>
      <c r="M576" s="152">
        <v>2470.86265</v>
      </c>
      <c r="N576" s="152">
        <v>2470.86265</v>
      </c>
      <c r="O576" s="462">
        <v>1</v>
      </c>
    </row>
    <row r="577" spans="1:15" ht="46.5" customHeight="1">
      <c r="A577" s="147"/>
      <c r="B577" s="551"/>
      <c r="C577" s="552"/>
      <c r="D577" s="553"/>
      <c r="E577" s="553"/>
      <c r="F577" s="606" t="s">
        <v>223</v>
      </c>
      <c r="G577" s="606"/>
      <c r="H577" s="606"/>
      <c r="I577" s="153">
        <v>905</v>
      </c>
      <c r="J577" s="154">
        <v>908</v>
      </c>
      <c r="K577" s="155">
        <v>5129703</v>
      </c>
      <c r="L577" s="156" t="s">
        <v>60</v>
      </c>
      <c r="M577" s="152">
        <v>10125.04</v>
      </c>
      <c r="N577" s="152">
        <v>10125.04</v>
      </c>
      <c r="O577" s="462">
        <v>1</v>
      </c>
    </row>
    <row r="578" spans="1:15" ht="18" customHeight="1">
      <c r="A578" s="147"/>
      <c r="B578" s="551"/>
      <c r="C578" s="552"/>
      <c r="D578" s="553"/>
      <c r="E578" s="553"/>
      <c r="F578" s="553"/>
      <c r="G578" s="607" t="s">
        <v>64</v>
      </c>
      <c r="H578" s="607"/>
      <c r="I578" s="153">
        <v>905</v>
      </c>
      <c r="J578" s="154">
        <v>908</v>
      </c>
      <c r="K578" s="155">
        <v>5129703</v>
      </c>
      <c r="L578" s="156" t="s">
        <v>65</v>
      </c>
      <c r="M578" s="152">
        <v>10125.04</v>
      </c>
      <c r="N578" s="152">
        <v>10125.04</v>
      </c>
      <c r="O578" s="462">
        <v>1</v>
      </c>
    </row>
    <row r="579" spans="1:15" ht="51" customHeight="1">
      <c r="A579" s="147"/>
      <c r="B579" s="551"/>
      <c r="C579" s="552"/>
      <c r="D579" s="553"/>
      <c r="E579" s="553"/>
      <c r="F579" s="606" t="s">
        <v>224</v>
      </c>
      <c r="G579" s="606"/>
      <c r="H579" s="606"/>
      <c r="I579" s="153">
        <v>905</v>
      </c>
      <c r="J579" s="154">
        <v>908</v>
      </c>
      <c r="K579" s="155">
        <v>5129704</v>
      </c>
      <c r="L579" s="156" t="s">
        <v>60</v>
      </c>
      <c r="M579" s="152">
        <v>3125.04</v>
      </c>
      <c r="N579" s="152">
        <v>3125.04</v>
      </c>
      <c r="O579" s="462">
        <v>1</v>
      </c>
    </row>
    <row r="580" spans="1:15" ht="18" customHeight="1">
      <c r="A580" s="147"/>
      <c r="B580" s="551"/>
      <c r="C580" s="552"/>
      <c r="D580" s="553"/>
      <c r="E580" s="553"/>
      <c r="F580" s="553"/>
      <c r="G580" s="607" t="s">
        <v>64</v>
      </c>
      <c r="H580" s="607"/>
      <c r="I580" s="153">
        <v>905</v>
      </c>
      <c r="J580" s="154">
        <v>908</v>
      </c>
      <c r="K580" s="155">
        <v>5129704</v>
      </c>
      <c r="L580" s="156" t="s">
        <v>65</v>
      </c>
      <c r="M580" s="152">
        <v>3125.04</v>
      </c>
      <c r="N580" s="152">
        <v>3125.04</v>
      </c>
      <c r="O580" s="462">
        <v>1</v>
      </c>
    </row>
    <row r="581" spans="1:15" ht="15.75" customHeight="1">
      <c r="A581" s="147"/>
      <c r="B581" s="551"/>
      <c r="C581" s="552"/>
      <c r="D581" s="553"/>
      <c r="E581" s="553"/>
      <c r="F581" s="606" t="s">
        <v>225</v>
      </c>
      <c r="G581" s="606"/>
      <c r="H581" s="606"/>
      <c r="I581" s="153">
        <v>905</v>
      </c>
      <c r="J581" s="154">
        <v>908</v>
      </c>
      <c r="K581" s="155">
        <v>5129705</v>
      </c>
      <c r="L581" s="156" t="s">
        <v>60</v>
      </c>
      <c r="M581" s="152">
        <v>98</v>
      </c>
      <c r="N581" s="152">
        <v>98</v>
      </c>
      <c r="O581" s="462">
        <v>1</v>
      </c>
    </row>
    <row r="582" spans="1:15" ht="22.5" customHeight="1">
      <c r="A582" s="147"/>
      <c r="B582" s="551"/>
      <c r="C582" s="552"/>
      <c r="D582" s="553"/>
      <c r="E582" s="553"/>
      <c r="F582" s="553"/>
      <c r="G582" s="607" t="s">
        <v>67</v>
      </c>
      <c r="H582" s="607"/>
      <c r="I582" s="153">
        <v>905</v>
      </c>
      <c r="J582" s="154">
        <v>908</v>
      </c>
      <c r="K582" s="155">
        <v>5129705</v>
      </c>
      <c r="L582" s="156" t="s">
        <v>68</v>
      </c>
      <c r="M582" s="152">
        <v>98</v>
      </c>
      <c r="N582" s="152">
        <v>98</v>
      </c>
      <c r="O582" s="462">
        <v>1</v>
      </c>
    </row>
    <row r="583" spans="1:15" ht="32.25" customHeight="1">
      <c r="A583" s="147"/>
      <c r="B583" s="551"/>
      <c r="C583" s="552"/>
      <c r="D583" s="553"/>
      <c r="E583" s="553"/>
      <c r="F583" s="606" t="s">
        <v>226</v>
      </c>
      <c r="G583" s="606"/>
      <c r="H583" s="606"/>
      <c r="I583" s="153">
        <v>905</v>
      </c>
      <c r="J583" s="154">
        <v>908</v>
      </c>
      <c r="K583" s="155">
        <v>5129708</v>
      </c>
      <c r="L583" s="156" t="s">
        <v>60</v>
      </c>
      <c r="M583" s="152">
        <v>50</v>
      </c>
      <c r="N583" s="152">
        <v>50</v>
      </c>
      <c r="O583" s="462">
        <v>1</v>
      </c>
    </row>
    <row r="584" spans="1:15" ht="18" customHeight="1">
      <c r="A584" s="147"/>
      <c r="B584" s="551"/>
      <c r="C584" s="552"/>
      <c r="D584" s="553"/>
      <c r="E584" s="553"/>
      <c r="F584" s="553"/>
      <c r="G584" s="607" t="s">
        <v>64</v>
      </c>
      <c r="H584" s="607"/>
      <c r="I584" s="153">
        <v>905</v>
      </c>
      <c r="J584" s="154">
        <v>908</v>
      </c>
      <c r="K584" s="155">
        <v>5129708</v>
      </c>
      <c r="L584" s="156" t="s">
        <v>65</v>
      </c>
      <c r="M584" s="152">
        <v>50</v>
      </c>
      <c r="N584" s="152">
        <v>50</v>
      </c>
      <c r="O584" s="462">
        <v>1</v>
      </c>
    </row>
    <row r="585" spans="1:15" ht="32.25" customHeight="1">
      <c r="A585" s="147"/>
      <c r="B585" s="551"/>
      <c r="C585" s="605" t="s">
        <v>51</v>
      </c>
      <c r="D585" s="605"/>
      <c r="E585" s="605"/>
      <c r="F585" s="605"/>
      <c r="G585" s="605"/>
      <c r="H585" s="605"/>
      <c r="I585" s="148">
        <v>905</v>
      </c>
      <c r="J585" s="149">
        <v>910</v>
      </c>
      <c r="K585" s="150" t="s">
        <v>60</v>
      </c>
      <c r="L585" s="151" t="s">
        <v>60</v>
      </c>
      <c r="M585" s="152">
        <v>234490.07525000002</v>
      </c>
      <c r="N585" s="152">
        <v>233289.31099000006</v>
      </c>
      <c r="O585" s="462">
        <v>0.9948792533811088</v>
      </c>
    </row>
    <row r="586" spans="1:15" ht="46.5" customHeight="1">
      <c r="A586" s="147"/>
      <c r="B586" s="551"/>
      <c r="C586" s="552"/>
      <c r="D586" s="606" t="s">
        <v>192</v>
      </c>
      <c r="E586" s="606"/>
      <c r="F586" s="606"/>
      <c r="G586" s="606"/>
      <c r="H586" s="606"/>
      <c r="I586" s="153">
        <v>905</v>
      </c>
      <c r="J586" s="154">
        <v>910</v>
      </c>
      <c r="K586" s="155">
        <v>4690000</v>
      </c>
      <c r="L586" s="156" t="s">
        <v>60</v>
      </c>
      <c r="M586" s="152">
        <v>143039.46794000003</v>
      </c>
      <c r="N586" s="152">
        <v>142022.18824000005</v>
      </c>
      <c r="O586" s="462">
        <v>0.9928881188202776</v>
      </c>
    </row>
    <row r="587" spans="1:15" ht="32.25" customHeight="1">
      <c r="A587" s="147"/>
      <c r="B587" s="551"/>
      <c r="C587" s="552"/>
      <c r="D587" s="553"/>
      <c r="E587" s="606" t="s">
        <v>639</v>
      </c>
      <c r="F587" s="606"/>
      <c r="G587" s="606"/>
      <c r="H587" s="606"/>
      <c r="I587" s="153">
        <v>905</v>
      </c>
      <c r="J587" s="154">
        <v>910</v>
      </c>
      <c r="K587" s="155">
        <v>4699900</v>
      </c>
      <c r="L587" s="156" t="s">
        <v>60</v>
      </c>
      <c r="M587" s="152">
        <v>143039.46794000003</v>
      </c>
      <c r="N587" s="152">
        <v>142022.18824000005</v>
      </c>
      <c r="O587" s="462">
        <v>0.9928881188202776</v>
      </c>
    </row>
    <row r="588" spans="1:15" ht="28.5" customHeight="1">
      <c r="A588" s="147"/>
      <c r="B588" s="551"/>
      <c r="C588" s="552"/>
      <c r="D588" s="553"/>
      <c r="E588" s="553"/>
      <c r="F588" s="553"/>
      <c r="G588" s="607" t="s">
        <v>74</v>
      </c>
      <c r="H588" s="607"/>
      <c r="I588" s="153">
        <v>905</v>
      </c>
      <c r="J588" s="154">
        <v>910</v>
      </c>
      <c r="K588" s="155">
        <v>4699900</v>
      </c>
      <c r="L588" s="156" t="s">
        <v>75</v>
      </c>
      <c r="M588" s="152">
        <v>143039.46794000003</v>
      </c>
      <c r="N588" s="152">
        <v>142022.18824000005</v>
      </c>
      <c r="O588" s="462">
        <v>0.9928881188202776</v>
      </c>
    </row>
    <row r="589" spans="1:15" ht="28.5" customHeight="1">
      <c r="A589" s="147"/>
      <c r="B589" s="551"/>
      <c r="C589" s="552"/>
      <c r="D589" s="606" t="s">
        <v>694</v>
      </c>
      <c r="E589" s="606"/>
      <c r="F589" s="606"/>
      <c r="G589" s="606"/>
      <c r="H589" s="606"/>
      <c r="I589" s="153">
        <v>905</v>
      </c>
      <c r="J589" s="154">
        <v>910</v>
      </c>
      <c r="K589" s="155">
        <v>4850000</v>
      </c>
      <c r="L589" s="156" t="s">
        <v>60</v>
      </c>
      <c r="M589" s="152">
        <v>3573.2744300000004</v>
      </c>
      <c r="N589" s="152">
        <v>3573.2744300000004</v>
      </c>
      <c r="O589" s="462">
        <v>1</v>
      </c>
    </row>
    <row r="590" spans="1:15" ht="28.5" customHeight="1">
      <c r="A590" s="147"/>
      <c r="B590" s="551"/>
      <c r="C590" s="552"/>
      <c r="D590" s="553"/>
      <c r="E590" s="606" t="s">
        <v>695</v>
      </c>
      <c r="F590" s="606"/>
      <c r="G590" s="606"/>
      <c r="H590" s="606"/>
      <c r="I590" s="153">
        <v>905</v>
      </c>
      <c r="J590" s="154">
        <v>910</v>
      </c>
      <c r="K590" s="155">
        <v>4859700</v>
      </c>
      <c r="L590" s="156" t="s">
        <v>60</v>
      </c>
      <c r="M590" s="152">
        <v>3573.2744300000004</v>
      </c>
      <c r="N590" s="152">
        <v>3573.2744300000004</v>
      </c>
      <c r="O590" s="462">
        <v>1</v>
      </c>
    </row>
    <row r="591" spans="1:15" ht="21.75" customHeight="1">
      <c r="A591" s="147"/>
      <c r="B591" s="551"/>
      <c r="C591" s="552"/>
      <c r="D591" s="553"/>
      <c r="E591" s="553"/>
      <c r="F591" s="606" t="s">
        <v>227</v>
      </c>
      <c r="G591" s="606"/>
      <c r="H591" s="606"/>
      <c r="I591" s="153">
        <v>905</v>
      </c>
      <c r="J591" s="154">
        <v>910</v>
      </c>
      <c r="K591" s="155">
        <v>4859703</v>
      </c>
      <c r="L591" s="156" t="s">
        <v>60</v>
      </c>
      <c r="M591" s="152">
        <v>35.56733</v>
      </c>
      <c r="N591" s="152">
        <v>35.56733</v>
      </c>
      <c r="O591" s="462">
        <v>1</v>
      </c>
    </row>
    <row r="592" spans="1:15" ht="24" customHeight="1">
      <c r="A592" s="147"/>
      <c r="B592" s="551"/>
      <c r="C592" s="552"/>
      <c r="D592" s="553"/>
      <c r="E592" s="553"/>
      <c r="F592" s="553"/>
      <c r="G592" s="607" t="s">
        <v>67</v>
      </c>
      <c r="H592" s="607"/>
      <c r="I592" s="153">
        <v>905</v>
      </c>
      <c r="J592" s="154">
        <v>910</v>
      </c>
      <c r="K592" s="155">
        <v>4859703</v>
      </c>
      <c r="L592" s="156" t="s">
        <v>68</v>
      </c>
      <c r="M592" s="152">
        <v>35.56733</v>
      </c>
      <c r="N592" s="152">
        <v>35.56733</v>
      </c>
      <c r="O592" s="462">
        <v>1</v>
      </c>
    </row>
    <row r="593" spans="1:15" ht="21.75" customHeight="1">
      <c r="A593" s="147"/>
      <c r="B593" s="551"/>
      <c r="C593" s="552"/>
      <c r="D593" s="553"/>
      <c r="E593" s="553"/>
      <c r="F593" s="606" t="s">
        <v>228</v>
      </c>
      <c r="G593" s="606"/>
      <c r="H593" s="606"/>
      <c r="I593" s="153">
        <v>905</v>
      </c>
      <c r="J593" s="154">
        <v>910</v>
      </c>
      <c r="K593" s="155">
        <v>4859705</v>
      </c>
      <c r="L593" s="156" t="s">
        <v>60</v>
      </c>
      <c r="M593" s="152">
        <v>3537.7071</v>
      </c>
      <c r="N593" s="152">
        <v>3537.7071</v>
      </c>
      <c r="O593" s="462">
        <v>1</v>
      </c>
    </row>
    <row r="594" spans="1:15" ht="23.25" customHeight="1">
      <c r="A594" s="147"/>
      <c r="B594" s="551"/>
      <c r="C594" s="552"/>
      <c r="D594" s="553"/>
      <c r="E594" s="553"/>
      <c r="F594" s="553"/>
      <c r="G594" s="607" t="s">
        <v>67</v>
      </c>
      <c r="H594" s="607"/>
      <c r="I594" s="153">
        <v>905</v>
      </c>
      <c r="J594" s="154">
        <v>910</v>
      </c>
      <c r="K594" s="155">
        <v>4859705</v>
      </c>
      <c r="L594" s="156" t="s">
        <v>68</v>
      </c>
      <c r="M594" s="152">
        <v>3537.7071</v>
      </c>
      <c r="N594" s="152">
        <v>3537.7071</v>
      </c>
      <c r="O594" s="462">
        <v>1</v>
      </c>
    </row>
    <row r="595" spans="1:15" ht="18" customHeight="1">
      <c r="A595" s="147"/>
      <c r="B595" s="551"/>
      <c r="C595" s="552"/>
      <c r="D595" s="606" t="s">
        <v>183</v>
      </c>
      <c r="E595" s="606"/>
      <c r="F595" s="606"/>
      <c r="G595" s="606"/>
      <c r="H595" s="606"/>
      <c r="I595" s="153">
        <v>905</v>
      </c>
      <c r="J595" s="154">
        <v>910</v>
      </c>
      <c r="K595" s="155">
        <v>4860000</v>
      </c>
      <c r="L595" s="156" t="s">
        <v>60</v>
      </c>
      <c r="M595" s="152">
        <v>77190.76593000001</v>
      </c>
      <c r="N595" s="152">
        <v>77008.29787000004</v>
      </c>
      <c r="O595" s="462">
        <v>0.9976361413466808</v>
      </c>
    </row>
    <row r="596" spans="1:15" ht="32.25" customHeight="1">
      <c r="A596" s="147"/>
      <c r="B596" s="551"/>
      <c r="C596" s="552"/>
      <c r="D596" s="553"/>
      <c r="E596" s="606" t="s">
        <v>639</v>
      </c>
      <c r="F596" s="606"/>
      <c r="G596" s="606"/>
      <c r="H596" s="606"/>
      <c r="I596" s="153">
        <v>905</v>
      </c>
      <c r="J596" s="154">
        <v>910</v>
      </c>
      <c r="K596" s="155">
        <v>4869900</v>
      </c>
      <c r="L596" s="156" t="s">
        <v>60</v>
      </c>
      <c r="M596" s="152">
        <v>77190.76593000001</v>
      </c>
      <c r="N596" s="152">
        <v>77008.29787000004</v>
      </c>
      <c r="O596" s="462">
        <v>0.9976361413466808</v>
      </c>
    </row>
    <row r="597" spans="1:15" ht="19.5" customHeight="1">
      <c r="A597" s="147"/>
      <c r="B597" s="551"/>
      <c r="C597" s="552"/>
      <c r="D597" s="553"/>
      <c r="E597" s="553"/>
      <c r="F597" s="553"/>
      <c r="G597" s="607" t="s">
        <v>74</v>
      </c>
      <c r="H597" s="607"/>
      <c r="I597" s="153">
        <v>905</v>
      </c>
      <c r="J597" s="154">
        <v>910</v>
      </c>
      <c r="K597" s="155">
        <v>4869900</v>
      </c>
      <c r="L597" s="156" t="s">
        <v>75</v>
      </c>
      <c r="M597" s="152">
        <v>1512.56593</v>
      </c>
      <c r="N597" s="152">
        <v>1423.30573</v>
      </c>
      <c r="O597" s="462">
        <v>0.9409875640924955</v>
      </c>
    </row>
    <row r="598" spans="1:15" ht="78.75" customHeight="1">
      <c r="A598" s="147"/>
      <c r="B598" s="551"/>
      <c r="C598" s="552"/>
      <c r="D598" s="553"/>
      <c r="E598" s="553"/>
      <c r="F598" s="606" t="s">
        <v>184</v>
      </c>
      <c r="G598" s="606"/>
      <c r="H598" s="606"/>
      <c r="I598" s="153">
        <v>905</v>
      </c>
      <c r="J598" s="154">
        <v>910</v>
      </c>
      <c r="K598" s="155">
        <v>4869901</v>
      </c>
      <c r="L598" s="156" t="s">
        <v>60</v>
      </c>
      <c r="M598" s="152">
        <v>75678.2</v>
      </c>
      <c r="N598" s="152">
        <v>75584.99214000002</v>
      </c>
      <c r="O598" s="462">
        <v>0.9987683657909412</v>
      </c>
    </row>
    <row r="599" spans="1:15" ht="20.25" customHeight="1">
      <c r="A599" s="147"/>
      <c r="B599" s="551"/>
      <c r="C599" s="552"/>
      <c r="D599" s="553"/>
      <c r="E599" s="553"/>
      <c r="F599" s="553"/>
      <c r="G599" s="607" t="s">
        <v>74</v>
      </c>
      <c r="H599" s="607"/>
      <c r="I599" s="153">
        <v>905</v>
      </c>
      <c r="J599" s="154">
        <v>910</v>
      </c>
      <c r="K599" s="155">
        <v>4869901</v>
      </c>
      <c r="L599" s="156" t="s">
        <v>75</v>
      </c>
      <c r="M599" s="152">
        <v>75678.2</v>
      </c>
      <c r="N599" s="152">
        <v>75584.99214000002</v>
      </c>
      <c r="O599" s="462">
        <v>0.9987683657909412</v>
      </c>
    </row>
    <row r="600" spans="1:15" ht="28.5" customHeight="1">
      <c r="A600" s="147"/>
      <c r="B600" s="551"/>
      <c r="C600" s="552"/>
      <c r="D600" s="606" t="s">
        <v>662</v>
      </c>
      <c r="E600" s="606"/>
      <c r="F600" s="606"/>
      <c r="G600" s="606"/>
      <c r="H600" s="606"/>
      <c r="I600" s="153">
        <v>905</v>
      </c>
      <c r="J600" s="154">
        <v>910</v>
      </c>
      <c r="K600" s="155">
        <v>5120000</v>
      </c>
      <c r="L600" s="156" t="s">
        <v>60</v>
      </c>
      <c r="M600" s="152">
        <v>455.75971000000004</v>
      </c>
      <c r="N600" s="152">
        <v>454.78321</v>
      </c>
      <c r="O600" s="462">
        <v>0.9978574235971844</v>
      </c>
    </row>
    <row r="601" spans="1:15" ht="28.5" customHeight="1">
      <c r="A601" s="147"/>
      <c r="B601" s="551"/>
      <c r="C601" s="552"/>
      <c r="D601" s="553"/>
      <c r="E601" s="606" t="s">
        <v>695</v>
      </c>
      <c r="F601" s="606"/>
      <c r="G601" s="606"/>
      <c r="H601" s="606"/>
      <c r="I601" s="153">
        <v>905</v>
      </c>
      <c r="J601" s="154">
        <v>910</v>
      </c>
      <c r="K601" s="155">
        <v>5129700</v>
      </c>
      <c r="L601" s="156" t="s">
        <v>60</v>
      </c>
      <c r="M601" s="152">
        <v>455.75971000000004</v>
      </c>
      <c r="N601" s="152">
        <v>454.78321</v>
      </c>
      <c r="O601" s="462">
        <v>0.9978574235971844</v>
      </c>
    </row>
    <row r="602" spans="1:15" ht="18.75" customHeight="1">
      <c r="A602" s="147"/>
      <c r="B602" s="551"/>
      <c r="C602" s="552"/>
      <c r="D602" s="553"/>
      <c r="E602" s="553"/>
      <c r="F602" s="553"/>
      <c r="G602" s="607" t="s">
        <v>74</v>
      </c>
      <c r="H602" s="607"/>
      <c r="I602" s="153">
        <v>905</v>
      </c>
      <c r="J602" s="154">
        <v>910</v>
      </c>
      <c r="K602" s="155">
        <v>5129700</v>
      </c>
      <c r="L602" s="156" t="s">
        <v>75</v>
      </c>
      <c r="M602" s="152">
        <v>218.84316</v>
      </c>
      <c r="N602" s="152">
        <v>218.84316</v>
      </c>
      <c r="O602" s="462">
        <v>1</v>
      </c>
    </row>
    <row r="603" spans="1:15" ht="32.25" customHeight="1">
      <c r="A603" s="147"/>
      <c r="B603" s="551"/>
      <c r="C603" s="552"/>
      <c r="D603" s="553"/>
      <c r="E603" s="553"/>
      <c r="F603" s="606" t="s">
        <v>229</v>
      </c>
      <c r="G603" s="606"/>
      <c r="H603" s="606"/>
      <c r="I603" s="153">
        <v>905</v>
      </c>
      <c r="J603" s="154">
        <v>910</v>
      </c>
      <c r="K603" s="155">
        <v>5129706</v>
      </c>
      <c r="L603" s="156" t="s">
        <v>60</v>
      </c>
      <c r="M603" s="152">
        <v>236.91655</v>
      </c>
      <c r="N603" s="152">
        <v>235.94004999999999</v>
      </c>
      <c r="O603" s="462">
        <v>0.9958782955433041</v>
      </c>
    </row>
    <row r="604" spans="1:15" ht="21.75" customHeight="1">
      <c r="A604" s="147"/>
      <c r="B604" s="551"/>
      <c r="C604" s="552"/>
      <c r="D604" s="553"/>
      <c r="E604" s="553"/>
      <c r="F604" s="553"/>
      <c r="G604" s="607" t="s">
        <v>67</v>
      </c>
      <c r="H604" s="607"/>
      <c r="I604" s="153">
        <v>905</v>
      </c>
      <c r="J604" s="154">
        <v>910</v>
      </c>
      <c r="K604" s="155">
        <v>5129706</v>
      </c>
      <c r="L604" s="156" t="s">
        <v>68</v>
      </c>
      <c r="M604" s="152">
        <v>236.91655</v>
      </c>
      <c r="N604" s="152">
        <v>235.94004999999999</v>
      </c>
      <c r="O604" s="462">
        <v>0.9958782955433041</v>
      </c>
    </row>
    <row r="605" spans="1:15" ht="21" customHeight="1">
      <c r="A605" s="147"/>
      <c r="B605" s="551"/>
      <c r="C605" s="552"/>
      <c r="D605" s="606" t="s">
        <v>186</v>
      </c>
      <c r="E605" s="606"/>
      <c r="F605" s="606"/>
      <c r="G605" s="606"/>
      <c r="H605" s="606"/>
      <c r="I605" s="153">
        <v>905</v>
      </c>
      <c r="J605" s="154">
        <v>910</v>
      </c>
      <c r="K605" s="155">
        <v>7950000</v>
      </c>
      <c r="L605" s="156" t="s">
        <v>60</v>
      </c>
      <c r="M605" s="152">
        <v>10230.807240000002</v>
      </c>
      <c r="N605" s="152">
        <v>10230.767240000001</v>
      </c>
      <c r="O605" s="462">
        <v>0.9999960902400893</v>
      </c>
    </row>
    <row r="606" spans="1:15" ht="95.25" customHeight="1">
      <c r="A606" s="147"/>
      <c r="B606" s="551"/>
      <c r="C606" s="552"/>
      <c r="D606" s="553"/>
      <c r="E606" s="553"/>
      <c r="F606" s="606" t="s">
        <v>924</v>
      </c>
      <c r="G606" s="606"/>
      <c r="H606" s="606"/>
      <c r="I606" s="153">
        <v>905</v>
      </c>
      <c r="J606" s="154">
        <v>910</v>
      </c>
      <c r="K606" s="155">
        <v>7950004</v>
      </c>
      <c r="L606" s="156" t="s">
        <v>60</v>
      </c>
      <c r="M606" s="152">
        <v>4610.474179999999</v>
      </c>
      <c r="N606" s="152">
        <v>4610.474179999999</v>
      </c>
      <c r="O606" s="462">
        <v>1</v>
      </c>
    </row>
    <row r="607" spans="1:15" ht="28.5" customHeight="1">
      <c r="A607" s="147"/>
      <c r="B607" s="551"/>
      <c r="C607" s="552"/>
      <c r="D607" s="553"/>
      <c r="E607" s="553"/>
      <c r="F607" s="553"/>
      <c r="G607" s="607" t="s">
        <v>67</v>
      </c>
      <c r="H607" s="607"/>
      <c r="I607" s="153">
        <v>905</v>
      </c>
      <c r="J607" s="154">
        <v>910</v>
      </c>
      <c r="K607" s="155">
        <v>7950004</v>
      </c>
      <c r="L607" s="156" t="s">
        <v>68</v>
      </c>
      <c r="M607" s="152">
        <v>4610.474179999999</v>
      </c>
      <c r="N607" s="152">
        <v>4610.474179999999</v>
      </c>
      <c r="O607" s="462">
        <v>1</v>
      </c>
    </row>
    <row r="608" spans="1:15" ht="79.5" customHeight="1">
      <c r="A608" s="147"/>
      <c r="B608" s="551"/>
      <c r="C608" s="552"/>
      <c r="D608" s="553"/>
      <c r="E608" s="553"/>
      <c r="F608" s="606" t="s">
        <v>230</v>
      </c>
      <c r="G608" s="606"/>
      <c r="H608" s="606"/>
      <c r="I608" s="153">
        <v>905</v>
      </c>
      <c r="J608" s="154">
        <v>910</v>
      </c>
      <c r="K608" s="155">
        <v>7950016</v>
      </c>
      <c r="L608" s="156" t="s">
        <v>60</v>
      </c>
      <c r="M608" s="152">
        <v>750.33306</v>
      </c>
      <c r="N608" s="152">
        <v>750.33306</v>
      </c>
      <c r="O608" s="462">
        <v>1</v>
      </c>
    </row>
    <row r="609" spans="1:15" ht="28.5" customHeight="1">
      <c r="A609" s="147"/>
      <c r="B609" s="551"/>
      <c r="C609" s="552"/>
      <c r="D609" s="553"/>
      <c r="E609" s="553"/>
      <c r="F609" s="553"/>
      <c r="G609" s="607" t="s">
        <v>67</v>
      </c>
      <c r="H609" s="607"/>
      <c r="I609" s="153">
        <v>905</v>
      </c>
      <c r="J609" s="154">
        <v>910</v>
      </c>
      <c r="K609" s="155">
        <v>7950016</v>
      </c>
      <c r="L609" s="156" t="s">
        <v>68</v>
      </c>
      <c r="M609" s="152">
        <v>750.33306</v>
      </c>
      <c r="N609" s="152">
        <v>750.33306</v>
      </c>
      <c r="O609" s="462">
        <v>1</v>
      </c>
    </row>
    <row r="610" spans="1:15" ht="76.5" customHeight="1">
      <c r="A610" s="147"/>
      <c r="B610" s="551"/>
      <c r="C610" s="552"/>
      <c r="D610" s="553"/>
      <c r="E610" s="553"/>
      <c r="F610" s="606" t="s">
        <v>231</v>
      </c>
      <c r="G610" s="606"/>
      <c r="H610" s="606"/>
      <c r="I610" s="153">
        <v>905</v>
      </c>
      <c r="J610" s="154">
        <v>910</v>
      </c>
      <c r="K610" s="155">
        <v>7950038</v>
      </c>
      <c r="L610" s="156" t="s">
        <v>60</v>
      </c>
      <c r="M610" s="152">
        <v>150</v>
      </c>
      <c r="N610" s="152">
        <v>150</v>
      </c>
      <c r="O610" s="462">
        <v>1</v>
      </c>
    </row>
    <row r="611" spans="1:15" ht="21.75" customHeight="1">
      <c r="A611" s="147"/>
      <c r="B611" s="551"/>
      <c r="C611" s="552"/>
      <c r="D611" s="553"/>
      <c r="E611" s="553"/>
      <c r="F611" s="553"/>
      <c r="G611" s="607" t="s">
        <v>67</v>
      </c>
      <c r="H611" s="607"/>
      <c r="I611" s="153">
        <v>905</v>
      </c>
      <c r="J611" s="154">
        <v>910</v>
      </c>
      <c r="K611" s="155">
        <v>7950038</v>
      </c>
      <c r="L611" s="156" t="s">
        <v>68</v>
      </c>
      <c r="M611" s="152">
        <v>150</v>
      </c>
      <c r="N611" s="152">
        <v>150</v>
      </c>
      <c r="O611" s="462">
        <v>1</v>
      </c>
    </row>
    <row r="612" spans="1:15" ht="109.5" customHeight="1">
      <c r="A612" s="147"/>
      <c r="B612" s="551"/>
      <c r="C612" s="552"/>
      <c r="D612" s="553"/>
      <c r="E612" s="553"/>
      <c r="F612" s="606" t="s">
        <v>296</v>
      </c>
      <c r="G612" s="606"/>
      <c r="H612" s="606"/>
      <c r="I612" s="153">
        <v>905</v>
      </c>
      <c r="J612" s="154">
        <v>910</v>
      </c>
      <c r="K612" s="155">
        <v>7950041</v>
      </c>
      <c r="L612" s="156" t="s">
        <v>60</v>
      </c>
      <c r="M612" s="152">
        <v>4720</v>
      </c>
      <c r="N612" s="152">
        <v>4719.96</v>
      </c>
      <c r="O612" s="462">
        <v>0.9999915254237288</v>
      </c>
    </row>
    <row r="613" spans="1:15" ht="18.75" customHeight="1">
      <c r="A613" s="147"/>
      <c r="B613" s="551"/>
      <c r="C613" s="552"/>
      <c r="D613" s="553"/>
      <c r="E613" s="553"/>
      <c r="F613" s="553"/>
      <c r="G613" s="607" t="s">
        <v>67</v>
      </c>
      <c r="H613" s="607"/>
      <c r="I613" s="153">
        <v>905</v>
      </c>
      <c r="J613" s="154">
        <v>910</v>
      </c>
      <c r="K613" s="155">
        <v>7950041</v>
      </c>
      <c r="L613" s="156" t="s">
        <v>68</v>
      </c>
      <c r="M613" s="152">
        <v>4720</v>
      </c>
      <c r="N613" s="152">
        <v>4719.96</v>
      </c>
      <c r="O613" s="462">
        <v>0.9999915254237288</v>
      </c>
    </row>
    <row r="614" spans="1:15" ht="18" customHeight="1">
      <c r="A614" s="147"/>
      <c r="B614" s="551"/>
      <c r="C614" s="605" t="s">
        <v>54</v>
      </c>
      <c r="D614" s="605"/>
      <c r="E614" s="605"/>
      <c r="F614" s="605"/>
      <c r="G614" s="605"/>
      <c r="H614" s="605"/>
      <c r="I614" s="148">
        <v>905</v>
      </c>
      <c r="J614" s="149">
        <v>1001</v>
      </c>
      <c r="K614" s="150" t="s">
        <v>60</v>
      </c>
      <c r="L614" s="151" t="s">
        <v>60</v>
      </c>
      <c r="M614" s="152">
        <v>5886.463</v>
      </c>
      <c r="N614" s="152">
        <v>5886.463</v>
      </c>
      <c r="O614" s="462">
        <v>1</v>
      </c>
    </row>
    <row r="615" spans="1:15" ht="28.5" customHeight="1">
      <c r="A615" s="147"/>
      <c r="B615" s="551"/>
      <c r="C615" s="552"/>
      <c r="D615" s="606" t="s">
        <v>232</v>
      </c>
      <c r="E615" s="606"/>
      <c r="F615" s="606"/>
      <c r="G615" s="606"/>
      <c r="H615" s="606"/>
      <c r="I615" s="153">
        <v>905</v>
      </c>
      <c r="J615" s="154">
        <v>1001</v>
      </c>
      <c r="K615" s="155">
        <v>4910000</v>
      </c>
      <c r="L615" s="156" t="s">
        <v>60</v>
      </c>
      <c r="M615" s="152">
        <v>5886.463</v>
      </c>
      <c r="N615" s="152">
        <v>5886.463</v>
      </c>
      <c r="O615" s="462">
        <v>1</v>
      </c>
    </row>
    <row r="616" spans="1:15" ht="42" customHeight="1">
      <c r="A616" s="147"/>
      <c r="B616" s="551"/>
      <c r="C616" s="552"/>
      <c r="D616" s="553"/>
      <c r="E616" s="606" t="s">
        <v>233</v>
      </c>
      <c r="F616" s="606"/>
      <c r="G616" s="606"/>
      <c r="H616" s="606"/>
      <c r="I616" s="153">
        <v>905</v>
      </c>
      <c r="J616" s="154">
        <v>1001</v>
      </c>
      <c r="K616" s="155">
        <v>4910100</v>
      </c>
      <c r="L616" s="156" t="s">
        <v>60</v>
      </c>
      <c r="M616" s="152">
        <v>5886.463</v>
      </c>
      <c r="N616" s="152">
        <v>5886.463</v>
      </c>
      <c r="O616" s="462">
        <v>1</v>
      </c>
    </row>
    <row r="617" spans="1:15" ht="18" customHeight="1">
      <c r="A617" s="147"/>
      <c r="B617" s="551"/>
      <c r="C617" s="552"/>
      <c r="D617" s="553"/>
      <c r="E617" s="553"/>
      <c r="F617" s="553"/>
      <c r="G617" s="607" t="s">
        <v>132</v>
      </c>
      <c r="H617" s="607"/>
      <c r="I617" s="153">
        <v>905</v>
      </c>
      <c r="J617" s="154">
        <v>1001</v>
      </c>
      <c r="K617" s="155">
        <v>4910100</v>
      </c>
      <c r="L617" s="156" t="s">
        <v>133</v>
      </c>
      <c r="M617" s="152">
        <v>5886.463</v>
      </c>
      <c r="N617" s="152">
        <v>5886.463</v>
      </c>
      <c r="O617" s="462">
        <v>1</v>
      </c>
    </row>
    <row r="618" spans="1:15" ht="18" customHeight="1">
      <c r="A618" s="147"/>
      <c r="B618" s="551"/>
      <c r="C618" s="605" t="s">
        <v>55</v>
      </c>
      <c r="D618" s="605"/>
      <c r="E618" s="605"/>
      <c r="F618" s="605"/>
      <c r="G618" s="605"/>
      <c r="H618" s="605"/>
      <c r="I618" s="148">
        <v>905</v>
      </c>
      <c r="J618" s="149">
        <v>1002</v>
      </c>
      <c r="K618" s="150" t="s">
        <v>60</v>
      </c>
      <c r="L618" s="151" t="s">
        <v>60</v>
      </c>
      <c r="M618" s="152">
        <v>78222.76857999997</v>
      </c>
      <c r="N618" s="152">
        <v>76122.97572999998</v>
      </c>
      <c r="O618" s="462">
        <v>0.9731562448105823</v>
      </c>
    </row>
    <row r="619" spans="1:15" ht="18.75" customHeight="1">
      <c r="A619" s="147"/>
      <c r="B619" s="551"/>
      <c r="C619" s="552"/>
      <c r="D619" s="606" t="s">
        <v>234</v>
      </c>
      <c r="E619" s="606"/>
      <c r="F619" s="606"/>
      <c r="G619" s="606"/>
      <c r="H619" s="606"/>
      <c r="I619" s="153">
        <v>905</v>
      </c>
      <c r="J619" s="154">
        <v>1002</v>
      </c>
      <c r="K619" s="155">
        <v>5070000</v>
      </c>
      <c r="L619" s="156" t="s">
        <v>60</v>
      </c>
      <c r="M619" s="152">
        <v>78222.76857999997</v>
      </c>
      <c r="N619" s="152">
        <v>76122.97572999998</v>
      </c>
      <c r="O619" s="462">
        <v>0.9731562448105823</v>
      </c>
    </row>
    <row r="620" spans="1:15" ht="28.5" customHeight="1">
      <c r="A620" s="147"/>
      <c r="B620" s="551"/>
      <c r="C620" s="552"/>
      <c r="D620" s="553"/>
      <c r="E620" s="606" t="s">
        <v>639</v>
      </c>
      <c r="F620" s="606"/>
      <c r="G620" s="606"/>
      <c r="H620" s="606"/>
      <c r="I620" s="153">
        <v>905</v>
      </c>
      <c r="J620" s="154">
        <v>1002</v>
      </c>
      <c r="K620" s="155">
        <v>5079900</v>
      </c>
      <c r="L620" s="156" t="s">
        <v>60</v>
      </c>
      <c r="M620" s="152">
        <v>78222.76857999997</v>
      </c>
      <c r="N620" s="152">
        <v>76122.97572999998</v>
      </c>
      <c r="O620" s="462">
        <v>0.9731562448105823</v>
      </c>
    </row>
    <row r="621" spans="1:15" ht="52.5" customHeight="1">
      <c r="A621" s="147"/>
      <c r="B621" s="551"/>
      <c r="C621" s="552"/>
      <c r="D621" s="553"/>
      <c r="E621" s="553"/>
      <c r="F621" s="606" t="s">
        <v>235</v>
      </c>
      <c r="G621" s="606"/>
      <c r="H621" s="606"/>
      <c r="I621" s="153">
        <v>905</v>
      </c>
      <c r="J621" s="154">
        <v>1002</v>
      </c>
      <c r="K621" s="155">
        <v>5079901</v>
      </c>
      <c r="L621" s="156" t="s">
        <v>60</v>
      </c>
      <c r="M621" s="152">
        <v>3734.43116</v>
      </c>
      <c r="N621" s="152">
        <v>1889.11556</v>
      </c>
      <c r="O621" s="462">
        <v>0.5058643415989491</v>
      </c>
    </row>
    <row r="622" spans="1:15" ht="16.5" customHeight="1">
      <c r="A622" s="147"/>
      <c r="B622" s="551"/>
      <c r="C622" s="552"/>
      <c r="D622" s="553"/>
      <c r="E622" s="553"/>
      <c r="F622" s="553"/>
      <c r="G622" s="607" t="s">
        <v>74</v>
      </c>
      <c r="H622" s="607"/>
      <c r="I622" s="153">
        <v>905</v>
      </c>
      <c r="J622" s="154">
        <v>1002</v>
      </c>
      <c r="K622" s="155">
        <v>5079901</v>
      </c>
      <c r="L622" s="156" t="s">
        <v>75</v>
      </c>
      <c r="M622" s="152">
        <v>3734.43116</v>
      </c>
      <c r="N622" s="152">
        <v>1889.11556</v>
      </c>
      <c r="O622" s="462">
        <v>0.5058643415989491</v>
      </c>
    </row>
    <row r="623" spans="1:15" ht="47.25" customHeight="1">
      <c r="A623" s="147"/>
      <c r="B623" s="551"/>
      <c r="C623" s="552"/>
      <c r="D623" s="553"/>
      <c r="E623" s="553"/>
      <c r="F623" s="606" t="s">
        <v>663</v>
      </c>
      <c r="G623" s="606"/>
      <c r="H623" s="606"/>
      <c r="I623" s="153">
        <v>905</v>
      </c>
      <c r="J623" s="154">
        <v>1002</v>
      </c>
      <c r="K623" s="155">
        <v>5079902</v>
      </c>
      <c r="L623" s="156" t="s">
        <v>60</v>
      </c>
      <c r="M623" s="152">
        <v>68088.56141999997</v>
      </c>
      <c r="N623" s="152">
        <v>68045.36903999999</v>
      </c>
      <c r="O623" s="462">
        <v>0.9993656441096831</v>
      </c>
    </row>
    <row r="624" spans="1:15" ht="22.5" customHeight="1">
      <c r="A624" s="147"/>
      <c r="B624" s="551"/>
      <c r="C624" s="552"/>
      <c r="D624" s="553"/>
      <c r="E624" s="553"/>
      <c r="F624" s="553"/>
      <c r="G624" s="607" t="s">
        <v>74</v>
      </c>
      <c r="H624" s="607"/>
      <c r="I624" s="153">
        <v>905</v>
      </c>
      <c r="J624" s="154">
        <v>1002</v>
      </c>
      <c r="K624" s="155">
        <v>5079902</v>
      </c>
      <c r="L624" s="156" t="s">
        <v>75</v>
      </c>
      <c r="M624" s="152">
        <v>68088.56141999997</v>
      </c>
      <c r="N624" s="152">
        <v>68045.36903999999</v>
      </c>
      <c r="O624" s="462">
        <v>0.9993656441096831</v>
      </c>
    </row>
    <row r="625" spans="1:15" ht="91.5" customHeight="1">
      <c r="A625" s="147"/>
      <c r="B625" s="551"/>
      <c r="C625" s="552"/>
      <c r="D625" s="553"/>
      <c r="E625" s="553"/>
      <c r="F625" s="606" t="s">
        <v>664</v>
      </c>
      <c r="G625" s="606"/>
      <c r="H625" s="606"/>
      <c r="I625" s="153">
        <v>905</v>
      </c>
      <c r="J625" s="154">
        <v>1002</v>
      </c>
      <c r="K625" s="155">
        <v>5079903</v>
      </c>
      <c r="L625" s="156" t="s">
        <v>60</v>
      </c>
      <c r="M625" s="152">
        <v>1578.426</v>
      </c>
      <c r="N625" s="152">
        <v>1379.14113</v>
      </c>
      <c r="O625" s="462">
        <v>0.8737445594535316</v>
      </c>
    </row>
    <row r="626" spans="1:15" ht="15.75" customHeight="1">
      <c r="A626" s="147"/>
      <c r="B626" s="551"/>
      <c r="C626" s="552"/>
      <c r="D626" s="553"/>
      <c r="E626" s="553"/>
      <c r="F626" s="553"/>
      <c r="G626" s="607" t="s">
        <v>74</v>
      </c>
      <c r="H626" s="607"/>
      <c r="I626" s="153">
        <v>905</v>
      </c>
      <c r="J626" s="154">
        <v>1002</v>
      </c>
      <c r="K626" s="155">
        <v>5079903</v>
      </c>
      <c r="L626" s="156" t="s">
        <v>75</v>
      </c>
      <c r="M626" s="152">
        <v>1578.426</v>
      </c>
      <c r="N626" s="152">
        <v>1379.14113</v>
      </c>
      <c r="O626" s="462">
        <v>0.8737445594535316</v>
      </c>
    </row>
    <row r="627" spans="1:15" ht="78" customHeight="1">
      <c r="A627" s="147"/>
      <c r="B627" s="551"/>
      <c r="C627" s="552"/>
      <c r="D627" s="553"/>
      <c r="E627" s="553"/>
      <c r="F627" s="606" t="s">
        <v>131</v>
      </c>
      <c r="G627" s="606"/>
      <c r="H627" s="606"/>
      <c r="I627" s="153">
        <v>905</v>
      </c>
      <c r="J627" s="154">
        <v>1002</v>
      </c>
      <c r="K627" s="155">
        <v>5079904</v>
      </c>
      <c r="L627" s="156" t="s">
        <v>60</v>
      </c>
      <c r="M627" s="152">
        <v>4821.35</v>
      </c>
      <c r="N627" s="152">
        <v>4809.35</v>
      </c>
      <c r="O627" s="462">
        <v>0.9975110705507794</v>
      </c>
    </row>
    <row r="628" spans="1:15" ht="18.75" customHeight="1">
      <c r="A628" s="147"/>
      <c r="B628" s="551"/>
      <c r="C628" s="552"/>
      <c r="D628" s="553"/>
      <c r="E628" s="553"/>
      <c r="F628" s="553"/>
      <c r="G628" s="607" t="s">
        <v>74</v>
      </c>
      <c r="H628" s="607"/>
      <c r="I628" s="153">
        <v>905</v>
      </c>
      <c r="J628" s="154">
        <v>1002</v>
      </c>
      <c r="K628" s="155">
        <v>5079904</v>
      </c>
      <c r="L628" s="156" t="s">
        <v>75</v>
      </c>
      <c r="M628" s="152">
        <v>4821.35</v>
      </c>
      <c r="N628" s="152">
        <v>4809.35</v>
      </c>
      <c r="O628" s="462">
        <v>0.9975110705507794</v>
      </c>
    </row>
    <row r="629" spans="1:15" ht="18" customHeight="1">
      <c r="A629" s="147"/>
      <c r="B629" s="551"/>
      <c r="C629" s="605" t="s">
        <v>56</v>
      </c>
      <c r="D629" s="605"/>
      <c r="E629" s="605"/>
      <c r="F629" s="605"/>
      <c r="G629" s="605"/>
      <c r="H629" s="605"/>
      <c r="I629" s="148">
        <v>905</v>
      </c>
      <c r="J629" s="149">
        <v>1003</v>
      </c>
      <c r="K629" s="150" t="s">
        <v>60</v>
      </c>
      <c r="L629" s="151" t="s">
        <v>60</v>
      </c>
      <c r="M629" s="152">
        <v>861737.7685400001</v>
      </c>
      <c r="N629" s="152">
        <v>803393.9677400001</v>
      </c>
      <c r="O629" s="462">
        <v>0.9322951796590638</v>
      </c>
    </row>
    <row r="630" spans="1:15" ht="18" customHeight="1">
      <c r="A630" s="147"/>
      <c r="B630" s="551"/>
      <c r="C630" s="552"/>
      <c r="D630" s="606" t="s">
        <v>236</v>
      </c>
      <c r="E630" s="606"/>
      <c r="F630" s="606"/>
      <c r="G630" s="606"/>
      <c r="H630" s="606"/>
      <c r="I630" s="153">
        <v>905</v>
      </c>
      <c r="J630" s="154">
        <v>1003</v>
      </c>
      <c r="K630" s="155">
        <v>5050000</v>
      </c>
      <c r="L630" s="156" t="s">
        <v>60</v>
      </c>
      <c r="M630" s="152">
        <v>861737.7685400001</v>
      </c>
      <c r="N630" s="152">
        <v>803393.9677400001</v>
      </c>
      <c r="O630" s="462">
        <v>0.9322951796590638</v>
      </c>
    </row>
    <row r="631" spans="1:15" ht="28.5" customHeight="1">
      <c r="A631" s="147"/>
      <c r="B631" s="551"/>
      <c r="C631" s="552"/>
      <c r="D631" s="553"/>
      <c r="E631" s="606" t="s">
        <v>237</v>
      </c>
      <c r="F631" s="606"/>
      <c r="G631" s="606"/>
      <c r="H631" s="606"/>
      <c r="I631" s="153">
        <v>905</v>
      </c>
      <c r="J631" s="154">
        <v>1003</v>
      </c>
      <c r="K631" s="155">
        <v>5052200</v>
      </c>
      <c r="L631" s="156" t="s">
        <v>60</v>
      </c>
      <c r="M631" s="152">
        <v>3903.435</v>
      </c>
      <c r="N631" s="152">
        <v>3903.435</v>
      </c>
      <c r="O631" s="462">
        <v>1</v>
      </c>
    </row>
    <row r="632" spans="1:15" ht="66.75" customHeight="1">
      <c r="A632" s="147"/>
      <c r="B632" s="551"/>
      <c r="C632" s="552"/>
      <c r="D632" s="553"/>
      <c r="E632" s="553"/>
      <c r="F632" s="606" t="s">
        <v>238</v>
      </c>
      <c r="G632" s="606"/>
      <c r="H632" s="606"/>
      <c r="I632" s="153">
        <v>905</v>
      </c>
      <c r="J632" s="154">
        <v>1003</v>
      </c>
      <c r="K632" s="155">
        <v>5052205</v>
      </c>
      <c r="L632" s="156" t="s">
        <v>60</v>
      </c>
      <c r="M632" s="152">
        <v>3903.435</v>
      </c>
      <c r="N632" s="152">
        <v>3903.435</v>
      </c>
      <c r="O632" s="462">
        <v>1</v>
      </c>
    </row>
    <row r="633" spans="1:15" ht="18" customHeight="1">
      <c r="A633" s="147"/>
      <c r="B633" s="551"/>
      <c r="C633" s="552"/>
      <c r="D633" s="553"/>
      <c r="E633" s="553"/>
      <c r="F633" s="553"/>
      <c r="G633" s="607" t="s">
        <v>132</v>
      </c>
      <c r="H633" s="607"/>
      <c r="I633" s="153">
        <v>905</v>
      </c>
      <c r="J633" s="154">
        <v>1003</v>
      </c>
      <c r="K633" s="155">
        <v>5052205</v>
      </c>
      <c r="L633" s="156" t="s">
        <v>133</v>
      </c>
      <c r="M633" s="152">
        <v>3903.435</v>
      </c>
      <c r="N633" s="152">
        <v>3903.435</v>
      </c>
      <c r="O633" s="462">
        <v>1</v>
      </c>
    </row>
    <row r="634" spans="1:15" ht="28.5" customHeight="1">
      <c r="A634" s="147"/>
      <c r="B634" s="551"/>
      <c r="C634" s="552"/>
      <c r="D634" s="553"/>
      <c r="E634" s="606" t="s">
        <v>239</v>
      </c>
      <c r="F634" s="606"/>
      <c r="G634" s="606"/>
      <c r="H634" s="606"/>
      <c r="I634" s="153">
        <v>905</v>
      </c>
      <c r="J634" s="154">
        <v>1003</v>
      </c>
      <c r="K634" s="155">
        <v>5053300</v>
      </c>
      <c r="L634" s="156" t="s">
        <v>60</v>
      </c>
      <c r="M634" s="152">
        <v>24.8003</v>
      </c>
      <c r="N634" s="152">
        <v>24.8003</v>
      </c>
      <c r="O634" s="462">
        <v>1</v>
      </c>
    </row>
    <row r="635" spans="1:15" ht="15.75" customHeight="1">
      <c r="A635" s="147"/>
      <c r="B635" s="551"/>
      <c r="C635" s="552"/>
      <c r="D635" s="553"/>
      <c r="E635" s="553"/>
      <c r="F635" s="553"/>
      <c r="G635" s="607" t="s">
        <v>132</v>
      </c>
      <c r="H635" s="607"/>
      <c r="I635" s="153">
        <v>905</v>
      </c>
      <c r="J635" s="154">
        <v>1003</v>
      </c>
      <c r="K635" s="155">
        <v>5053300</v>
      </c>
      <c r="L635" s="156" t="s">
        <v>133</v>
      </c>
      <c r="M635" s="152">
        <v>24.8003</v>
      </c>
      <c r="N635" s="152">
        <v>24.8003</v>
      </c>
      <c r="O635" s="462">
        <v>1</v>
      </c>
    </row>
    <row r="636" spans="1:15" ht="28.5" customHeight="1">
      <c r="A636" s="147"/>
      <c r="B636" s="551"/>
      <c r="C636" s="552"/>
      <c r="D636" s="553"/>
      <c r="E636" s="606" t="s">
        <v>240</v>
      </c>
      <c r="F636" s="606"/>
      <c r="G636" s="606"/>
      <c r="H636" s="606"/>
      <c r="I636" s="153">
        <v>905</v>
      </c>
      <c r="J636" s="154">
        <v>1003</v>
      </c>
      <c r="K636" s="155">
        <v>5054800</v>
      </c>
      <c r="L636" s="156" t="s">
        <v>60</v>
      </c>
      <c r="M636" s="152">
        <v>850287.8031499999</v>
      </c>
      <c r="N636" s="152">
        <v>791944.00235</v>
      </c>
      <c r="O636" s="462">
        <v>0.9313834673579253</v>
      </c>
    </row>
    <row r="637" spans="1:15" ht="123.75" customHeight="1">
      <c r="A637" s="147"/>
      <c r="B637" s="551"/>
      <c r="C637" s="552"/>
      <c r="D637" s="553"/>
      <c r="E637" s="553"/>
      <c r="F637" s="606" t="s">
        <v>30</v>
      </c>
      <c r="G637" s="606"/>
      <c r="H637" s="606"/>
      <c r="I637" s="153">
        <v>905</v>
      </c>
      <c r="J637" s="154">
        <v>1003</v>
      </c>
      <c r="K637" s="155">
        <v>5054801</v>
      </c>
      <c r="L637" s="156" t="s">
        <v>60</v>
      </c>
      <c r="M637" s="152">
        <v>163035.96313000002</v>
      </c>
      <c r="N637" s="152">
        <v>159616.00562</v>
      </c>
      <c r="O637" s="462">
        <v>0.9790232937301506</v>
      </c>
    </row>
    <row r="638" spans="1:15" ht="18" customHeight="1">
      <c r="A638" s="147"/>
      <c r="B638" s="551"/>
      <c r="C638" s="552"/>
      <c r="D638" s="553"/>
      <c r="E638" s="553"/>
      <c r="F638" s="553"/>
      <c r="G638" s="607" t="s">
        <v>132</v>
      </c>
      <c r="H638" s="607"/>
      <c r="I638" s="153">
        <v>905</v>
      </c>
      <c r="J638" s="154">
        <v>1003</v>
      </c>
      <c r="K638" s="155">
        <v>5054801</v>
      </c>
      <c r="L638" s="156" t="s">
        <v>133</v>
      </c>
      <c r="M638" s="152">
        <v>163035.96313000002</v>
      </c>
      <c r="N638" s="152">
        <v>159616.00562</v>
      </c>
      <c r="O638" s="462">
        <v>0.9790232937301506</v>
      </c>
    </row>
    <row r="639" spans="1:15" ht="45.75" customHeight="1">
      <c r="A639" s="147"/>
      <c r="B639" s="551"/>
      <c r="C639" s="552"/>
      <c r="D639" s="553"/>
      <c r="E639" s="553"/>
      <c r="F639" s="606" t="s">
        <v>241</v>
      </c>
      <c r="G639" s="606"/>
      <c r="H639" s="606"/>
      <c r="I639" s="153">
        <v>905</v>
      </c>
      <c r="J639" s="154">
        <v>1003</v>
      </c>
      <c r="K639" s="155">
        <v>5054803</v>
      </c>
      <c r="L639" s="156" t="s">
        <v>60</v>
      </c>
      <c r="M639" s="152">
        <v>682944.93602</v>
      </c>
      <c r="N639" s="152">
        <v>629684.55697</v>
      </c>
      <c r="O639" s="462">
        <v>0.922013655507301</v>
      </c>
    </row>
    <row r="640" spans="1:15" ht="18" customHeight="1">
      <c r="A640" s="147"/>
      <c r="B640" s="551"/>
      <c r="C640" s="552"/>
      <c r="D640" s="553"/>
      <c r="E640" s="553"/>
      <c r="F640" s="553"/>
      <c r="G640" s="607" t="s">
        <v>132</v>
      </c>
      <c r="H640" s="607"/>
      <c r="I640" s="153">
        <v>905</v>
      </c>
      <c r="J640" s="154">
        <v>1003</v>
      </c>
      <c r="K640" s="155">
        <v>5054803</v>
      </c>
      <c r="L640" s="156" t="s">
        <v>133</v>
      </c>
      <c r="M640" s="152">
        <v>682944.93602</v>
      </c>
      <c r="N640" s="152">
        <v>629684.55697</v>
      </c>
      <c r="O640" s="462">
        <v>0.922013655507301</v>
      </c>
    </row>
    <row r="641" spans="1:15" ht="42.75" customHeight="1">
      <c r="A641" s="147"/>
      <c r="B641" s="551"/>
      <c r="C641" s="552"/>
      <c r="D641" s="553"/>
      <c r="E641" s="553"/>
      <c r="F641" s="606" t="s">
        <v>134</v>
      </c>
      <c r="G641" s="606"/>
      <c r="H641" s="606"/>
      <c r="I641" s="153">
        <v>905</v>
      </c>
      <c r="J641" s="154">
        <v>1003</v>
      </c>
      <c r="K641" s="155">
        <v>5054807</v>
      </c>
      <c r="L641" s="156" t="s">
        <v>60</v>
      </c>
      <c r="M641" s="152">
        <v>4306.904</v>
      </c>
      <c r="N641" s="152">
        <v>2643.4397599999998</v>
      </c>
      <c r="O641" s="462">
        <v>0.6137679781114228</v>
      </c>
    </row>
    <row r="642" spans="1:15" ht="18" customHeight="1">
      <c r="A642" s="147"/>
      <c r="B642" s="551"/>
      <c r="C642" s="552"/>
      <c r="D642" s="553"/>
      <c r="E642" s="553"/>
      <c r="F642" s="553"/>
      <c r="G642" s="607" t="s">
        <v>132</v>
      </c>
      <c r="H642" s="607"/>
      <c r="I642" s="153">
        <v>905</v>
      </c>
      <c r="J642" s="154">
        <v>1003</v>
      </c>
      <c r="K642" s="155">
        <v>5054807</v>
      </c>
      <c r="L642" s="156" t="s">
        <v>133</v>
      </c>
      <c r="M642" s="152">
        <v>4306.904</v>
      </c>
      <c r="N642" s="152">
        <v>2643.4397599999998</v>
      </c>
      <c r="O642" s="462">
        <v>0.6137679781114228</v>
      </c>
    </row>
    <row r="643" spans="1:15" ht="28.5" customHeight="1">
      <c r="A643" s="147"/>
      <c r="B643" s="551"/>
      <c r="C643" s="552"/>
      <c r="D643" s="553"/>
      <c r="E643" s="606" t="s">
        <v>242</v>
      </c>
      <c r="F643" s="606"/>
      <c r="G643" s="606"/>
      <c r="H643" s="606"/>
      <c r="I643" s="153">
        <v>905</v>
      </c>
      <c r="J643" s="154">
        <v>1003</v>
      </c>
      <c r="K643" s="155">
        <v>5058600</v>
      </c>
      <c r="L643" s="156" t="s">
        <v>60</v>
      </c>
      <c r="M643" s="152">
        <v>7521.73009</v>
      </c>
      <c r="N643" s="152">
        <v>7521.73009</v>
      </c>
      <c r="O643" s="462">
        <v>1</v>
      </c>
    </row>
    <row r="644" spans="1:15" ht="43.5" customHeight="1">
      <c r="A644" s="147"/>
      <c r="B644" s="551"/>
      <c r="C644" s="552"/>
      <c r="D644" s="553"/>
      <c r="E644" s="553"/>
      <c r="F644" s="606" t="s">
        <v>243</v>
      </c>
      <c r="G644" s="606"/>
      <c r="H644" s="606"/>
      <c r="I644" s="153">
        <v>905</v>
      </c>
      <c r="J644" s="154">
        <v>1003</v>
      </c>
      <c r="K644" s="155">
        <v>5058601</v>
      </c>
      <c r="L644" s="156" t="s">
        <v>60</v>
      </c>
      <c r="M644" s="152">
        <v>7521.73009</v>
      </c>
      <c r="N644" s="152">
        <v>7521.73009</v>
      </c>
      <c r="O644" s="462">
        <v>1</v>
      </c>
    </row>
    <row r="645" spans="1:15" ht="18" customHeight="1">
      <c r="A645" s="147"/>
      <c r="B645" s="551"/>
      <c r="C645" s="552"/>
      <c r="D645" s="553"/>
      <c r="E645" s="553"/>
      <c r="F645" s="553"/>
      <c r="G645" s="607" t="s">
        <v>132</v>
      </c>
      <c r="H645" s="607"/>
      <c r="I645" s="153">
        <v>905</v>
      </c>
      <c r="J645" s="154">
        <v>1003</v>
      </c>
      <c r="K645" s="155">
        <v>5058601</v>
      </c>
      <c r="L645" s="156" t="s">
        <v>133</v>
      </c>
      <c r="M645" s="152">
        <v>7521.73009</v>
      </c>
      <c r="N645" s="152">
        <v>7521.73009</v>
      </c>
      <c r="O645" s="462">
        <v>1</v>
      </c>
    </row>
    <row r="646" spans="1:15" ht="18" customHeight="1">
      <c r="A646" s="147"/>
      <c r="B646" s="551"/>
      <c r="C646" s="605" t="s">
        <v>57</v>
      </c>
      <c r="D646" s="605"/>
      <c r="E646" s="605"/>
      <c r="F646" s="605"/>
      <c r="G646" s="605"/>
      <c r="H646" s="605"/>
      <c r="I646" s="148">
        <v>905</v>
      </c>
      <c r="J646" s="149">
        <v>1004</v>
      </c>
      <c r="K646" s="150" t="s">
        <v>60</v>
      </c>
      <c r="L646" s="151" t="s">
        <v>60</v>
      </c>
      <c r="M646" s="152">
        <v>108139.20068000001</v>
      </c>
      <c r="N646" s="152">
        <v>99687.74952</v>
      </c>
      <c r="O646" s="462">
        <v>0.9218465541925993</v>
      </c>
    </row>
    <row r="647" spans="1:15" ht="28.5" customHeight="1">
      <c r="A647" s="147"/>
      <c r="B647" s="551"/>
      <c r="C647" s="552"/>
      <c r="D647" s="606" t="s">
        <v>141</v>
      </c>
      <c r="E647" s="606"/>
      <c r="F647" s="606"/>
      <c r="G647" s="606"/>
      <c r="H647" s="606"/>
      <c r="I647" s="153">
        <v>905</v>
      </c>
      <c r="J647" s="154">
        <v>1004</v>
      </c>
      <c r="K647" s="155">
        <v>5140000</v>
      </c>
      <c r="L647" s="156" t="s">
        <v>60</v>
      </c>
      <c r="M647" s="152">
        <v>35081.6</v>
      </c>
      <c r="N647" s="152">
        <v>33378.273460000004</v>
      </c>
      <c r="O647" s="462">
        <v>0.9514467259190005</v>
      </c>
    </row>
    <row r="648" spans="1:15" ht="78" customHeight="1">
      <c r="A648" s="147"/>
      <c r="B648" s="551"/>
      <c r="C648" s="552"/>
      <c r="D648" s="553"/>
      <c r="E648" s="606" t="s">
        <v>244</v>
      </c>
      <c r="F648" s="606"/>
      <c r="G648" s="606"/>
      <c r="H648" s="606"/>
      <c r="I648" s="153">
        <v>905</v>
      </c>
      <c r="J648" s="154">
        <v>1004</v>
      </c>
      <c r="K648" s="155">
        <v>5142200</v>
      </c>
      <c r="L648" s="156" t="s">
        <v>60</v>
      </c>
      <c r="M648" s="152">
        <v>35081.6</v>
      </c>
      <c r="N648" s="152">
        <v>33378.273460000004</v>
      </c>
      <c r="O648" s="462">
        <v>0.9514467259190005</v>
      </c>
    </row>
    <row r="649" spans="1:15" ht="14.25" customHeight="1">
      <c r="A649" s="147"/>
      <c r="B649" s="551"/>
      <c r="C649" s="552"/>
      <c r="D649" s="553"/>
      <c r="E649" s="553"/>
      <c r="F649" s="553"/>
      <c r="G649" s="607" t="s">
        <v>74</v>
      </c>
      <c r="H649" s="607"/>
      <c r="I649" s="153">
        <v>905</v>
      </c>
      <c r="J649" s="154">
        <v>1004</v>
      </c>
      <c r="K649" s="155">
        <v>5142200</v>
      </c>
      <c r="L649" s="156" t="s">
        <v>75</v>
      </c>
      <c r="M649" s="152">
        <v>35081.6</v>
      </c>
      <c r="N649" s="152">
        <v>33378.273460000004</v>
      </c>
      <c r="O649" s="462">
        <v>0.9514467259190005</v>
      </c>
    </row>
    <row r="650" spans="1:15" ht="18" customHeight="1">
      <c r="A650" s="147"/>
      <c r="B650" s="551"/>
      <c r="C650" s="552"/>
      <c r="D650" s="606" t="s">
        <v>69</v>
      </c>
      <c r="E650" s="606"/>
      <c r="F650" s="606"/>
      <c r="G650" s="606"/>
      <c r="H650" s="606"/>
      <c r="I650" s="153">
        <v>905</v>
      </c>
      <c r="J650" s="154">
        <v>1004</v>
      </c>
      <c r="K650" s="155">
        <v>5200000</v>
      </c>
      <c r="L650" s="156" t="s">
        <v>60</v>
      </c>
      <c r="M650" s="152">
        <v>73057.60068</v>
      </c>
      <c r="N650" s="152">
        <v>66309.47606</v>
      </c>
      <c r="O650" s="462">
        <v>0.9076328190743972</v>
      </c>
    </row>
    <row r="651" spans="1:15" ht="78" customHeight="1">
      <c r="A651" s="147"/>
      <c r="B651" s="551"/>
      <c r="C651" s="552"/>
      <c r="D651" s="553"/>
      <c r="E651" s="606" t="s">
        <v>135</v>
      </c>
      <c r="F651" s="606"/>
      <c r="G651" s="606"/>
      <c r="H651" s="606"/>
      <c r="I651" s="153">
        <v>905</v>
      </c>
      <c r="J651" s="154">
        <v>1004</v>
      </c>
      <c r="K651" s="155">
        <v>5201000</v>
      </c>
      <c r="L651" s="156" t="s">
        <v>60</v>
      </c>
      <c r="M651" s="152">
        <v>24562.63068</v>
      </c>
      <c r="N651" s="152">
        <v>23369.75801</v>
      </c>
      <c r="O651" s="462">
        <v>0.9514354677420083</v>
      </c>
    </row>
    <row r="652" spans="1:15" ht="60" customHeight="1">
      <c r="A652" s="147"/>
      <c r="B652" s="551"/>
      <c r="C652" s="552"/>
      <c r="D652" s="553"/>
      <c r="E652" s="553"/>
      <c r="F652" s="606" t="s">
        <v>245</v>
      </c>
      <c r="G652" s="606"/>
      <c r="H652" s="606"/>
      <c r="I652" s="153">
        <v>905</v>
      </c>
      <c r="J652" s="154">
        <v>1004</v>
      </c>
      <c r="K652" s="155">
        <v>5201004</v>
      </c>
      <c r="L652" s="156" t="s">
        <v>60</v>
      </c>
      <c r="M652" s="152">
        <v>24125.98459</v>
      </c>
      <c r="N652" s="152">
        <v>23034.3165</v>
      </c>
      <c r="O652" s="462">
        <v>0.9547513559113983</v>
      </c>
    </row>
    <row r="653" spans="1:15" ht="18" customHeight="1">
      <c r="A653" s="147"/>
      <c r="B653" s="551"/>
      <c r="C653" s="552"/>
      <c r="D653" s="553"/>
      <c r="E653" s="553"/>
      <c r="F653" s="553"/>
      <c r="G653" s="607" t="s">
        <v>132</v>
      </c>
      <c r="H653" s="607"/>
      <c r="I653" s="153">
        <v>905</v>
      </c>
      <c r="J653" s="154">
        <v>1004</v>
      </c>
      <c r="K653" s="155">
        <v>5201004</v>
      </c>
      <c r="L653" s="156" t="s">
        <v>133</v>
      </c>
      <c r="M653" s="152">
        <v>24125.98459</v>
      </c>
      <c r="N653" s="152">
        <v>23034.3165</v>
      </c>
      <c r="O653" s="462">
        <v>0.9547513559113983</v>
      </c>
    </row>
    <row r="654" spans="1:15" ht="63.75" customHeight="1">
      <c r="A654" s="147"/>
      <c r="B654" s="551"/>
      <c r="C654" s="552"/>
      <c r="D654" s="553"/>
      <c r="E654" s="553"/>
      <c r="F654" s="606" t="s">
        <v>136</v>
      </c>
      <c r="G654" s="606"/>
      <c r="H654" s="606"/>
      <c r="I654" s="153">
        <v>905</v>
      </c>
      <c r="J654" s="154">
        <v>1004</v>
      </c>
      <c r="K654" s="155">
        <v>5201007</v>
      </c>
      <c r="L654" s="156" t="s">
        <v>60</v>
      </c>
      <c r="M654" s="152">
        <v>436.64609</v>
      </c>
      <c r="N654" s="152">
        <v>335.44151</v>
      </c>
      <c r="O654" s="462">
        <v>0.7682228644255121</v>
      </c>
    </row>
    <row r="655" spans="1:15" ht="18" customHeight="1">
      <c r="A655" s="147"/>
      <c r="B655" s="551"/>
      <c r="C655" s="552"/>
      <c r="D655" s="553"/>
      <c r="E655" s="553"/>
      <c r="F655" s="553"/>
      <c r="G655" s="607" t="s">
        <v>132</v>
      </c>
      <c r="H655" s="607"/>
      <c r="I655" s="153">
        <v>905</v>
      </c>
      <c r="J655" s="154">
        <v>1004</v>
      </c>
      <c r="K655" s="155">
        <v>5201007</v>
      </c>
      <c r="L655" s="156" t="s">
        <v>133</v>
      </c>
      <c r="M655" s="152">
        <v>436.64609</v>
      </c>
      <c r="N655" s="152">
        <v>335.44151</v>
      </c>
      <c r="O655" s="462">
        <v>0.7682228644255121</v>
      </c>
    </row>
    <row r="656" spans="1:15" ht="42.75" customHeight="1">
      <c r="A656" s="147"/>
      <c r="B656" s="551"/>
      <c r="C656" s="552"/>
      <c r="D656" s="553"/>
      <c r="E656" s="606" t="s">
        <v>137</v>
      </c>
      <c r="F656" s="606"/>
      <c r="G656" s="606"/>
      <c r="H656" s="606"/>
      <c r="I656" s="153">
        <v>905</v>
      </c>
      <c r="J656" s="154">
        <v>1004</v>
      </c>
      <c r="K656" s="155">
        <v>5201300</v>
      </c>
      <c r="L656" s="156" t="s">
        <v>60</v>
      </c>
      <c r="M656" s="152">
        <v>48494.97</v>
      </c>
      <c r="N656" s="152">
        <v>42939.718049999996</v>
      </c>
      <c r="O656" s="462">
        <v>0.8854468422188939</v>
      </c>
    </row>
    <row r="657" spans="1:15" ht="32.25" customHeight="1">
      <c r="A657" s="147"/>
      <c r="B657" s="551"/>
      <c r="C657" s="552"/>
      <c r="D657" s="553"/>
      <c r="E657" s="553"/>
      <c r="F657" s="606" t="s">
        <v>138</v>
      </c>
      <c r="G657" s="606"/>
      <c r="H657" s="606"/>
      <c r="I657" s="153">
        <v>905</v>
      </c>
      <c r="J657" s="154">
        <v>1004</v>
      </c>
      <c r="K657" s="155">
        <v>5201312</v>
      </c>
      <c r="L657" s="156" t="s">
        <v>60</v>
      </c>
      <c r="M657" s="152">
        <v>12812.10296</v>
      </c>
      <c r="N657" s="152">
        <v>7256.851009999999</v>
      </c>
      <c r="O657" s="462">
        <v>0.5664059235752504</v>
      </c>
    </row>
    <row r="658" spans="1:15" ht="32.25" customHeight="1">
      <c r="A658" s="147"/>
      <c r="B658" s="551"/>
      <c r="C658" s="552"/>
      <c r="D658" s="553"/>
      <c r="E658" s="553"/>
      <c r="F658" s="553"/>
      <c r="G658" s="607" t="s">
        <v>67</v>
      </c>
      <c r="H658" s="607"/>
      <c r="I658" s="153">
        <v>905</v>
      </c>
      <c r="J658" s="154">
        <v>1004</v>
      </c>
      <c r="K658" s="155">
        <v>5201312</v>
      </c>
      <c r="L658" s="156" t="s">
        <v>68</v>
      </c>
      <c r="M658" s="152">
        <v>12812.10296</v>
      </c>
      <c r="N658" s="152">
        <v>7256.851009999999</v>
      </c>
      <c r="O658" s="462">
        <v>0.5664059235752504</v>
      </c>
    </row>
    <row r="659" spans="1:15" ht="42.75" customHeight="1">
      <c r="A659" s="147"/>
      <c r="B659" s="551"/>
      <c r="C659" s="552"/>
      <c r="D659" s="553"/>
      <c r="E659" s="553"/>
      <c r="F659" s="606" t="s">
        <v>139</v>
      </c>
      <c r="G659" s="606"/>
      <c r="H659" s="606"/>
      <c r="I659" s="153">
        <v>905</v>
      </c>
      <c r="J659" s="154">
        <v>1004</v>
      </c>
      <c r="K659" s="155">
        <v>5201321</v>
      </c>
      <c r="L659" s="156" t="s">
        <v>60</v>
      </c>
      <c r="M659" s="152">
        <v>29042.867039999997</v>
      </c>
      <c r="N659" s="152">
        <v>29042.867039999997</v>
      </c>
      <c r="O659" s="462">
        <v>1</v>
      </c>
    </row>
    <row r="660" spans="1:15" ht="18" customHeight="1">
      <c r="A660" s="147"/>
      <c r="B660" s="551"/>
      <c r="C660" s="552"/>
      <c r="D660" s="553"/>
      <c r="E660" s="553"/>
      <c r="F660" s="553"/>
      <c r="G660" s="607" t="s">
        <v>132</v>
      </c>
      <c r="H660" s="607"/>
      <c r="I660" s="153">
        <v>905</v>
      </c>
      <c r="J660" s="154">
        <v>1004</v>
      </c>
      <c r="K660" s="155">
        <v>5201321</v>
      </c>
      <c r="L660" s="156" t="s">
        <v>133</v>
      </c>
      <c r="M660" s="152">
        <v>29042.867039999997</v>
      </c>
      <c r="N660" s="152">
        <v>29042.867039999997</v>
      </c>
      <c r="O660" s="462">
        <v>1</v>
      </c>
    </row>
    <row r="661" spans="1:15" ht="34.5" customHeight="1">
      <c r="A661" s="147"/>
      <c r="B661" s="551"/>
      <c r="C661" s="552"/>
      <c r="D661" s="553"/>
      <c r="E661" s="553"/>
      <c r="F661" s="606" t="s">
        <v>140</v>
      </c>
      <c r="G661" s="606"/>
      <c r="H661" s="606"/>
      <c r="I661" s="153">
        <v>905</v>
      </c>
      <c r="J661" s="154">
        <v>1004</v>
      </c>
      <c r="K661" s="155">
        <v>5201322</v>
      </c>
      <c r="L661" s="156" t="s">
        <v>60</v>
      </c>
      <c r="M661" s="152">
        <v>6640</v>
      </c>
      <c r="N661" s="152">
        <v>6640</v>
      </c>
      <c r="O661" s="462">
        <v>1</v>
      </c>
    </row>
    <row r="662" spans="1:15" ht="18" customHeight="1">
      <c r="A662" s="147"/>
      <c r="B662" s="551"/>
      <c r="C662" s="552"/>
      <c r="D662" s="553"/>
      <c r="E662" s="553"/>
      <c r="F662" s="553"/>
      <c r="G662" s="607" t="s">
        <v>132</v>
      </c>
      <c r="H662" s="607"/>
      <c r="I662" s="153">
        <v>905</v>
      </c>
      <c r="J662" s="154">
        <v>1004</v>
      </c>
      <c r="K662" s="155">
        <v>5201322</v>
      </c>
      <c r="L662" s="156" t="s">
        <v>133</v>
      </c>
      <c r="M662" s="152">
        <v>6640</v>
      </c>
      <c r="N662" s="152">
        <v>6640</v>
      </c>
      <c r="O662" s="462">
        <v>1</v>
      </c>
    </row>
    <row r="663" spans="1:15" ht="19.5" customHeight="1">
      <c r="A663" s="147"/>
      <c r="B663" s="551"/>
      <c r="C663" s="605" t="s">
        <v>58</v>
      </c>
      <c r="D663" s="605"/>
      <c r="E663" s="605"/>
      <c r="F663" s="605"/>
      <c r="G663" s="605"/>
      <c r="H663" s="605"/>
      <c r="I663" s="148">
        <v>905</v>
      </c>
      <c r="J663" s="149">
        <v>1006</v>
      </c>
      <c r="K663" s="150" t="s">
        <v>60</v>
      </c>
      <c r="L663" s="151" t="s">
        <v>60</v>
      </c>
      <c r="M663" s="152">
        <v>9646.88781</v>
      </c>
      <c r="N663" s="152">
        <v>9504.42153</v>
      </c>
      <c r="O663" s="462">
        <v>0.9852318921080103</v>
      </c>
    </row>
    <row r="664" spans="1:15" ht="28.5" customHeight="1">
      <c r="A664" s="147"/>
      <c r="B664" s="551"/>
      <c r="C664" s="552"/>
      <c r="D664" s="606" t="s">
        <v>141</v>
      </c>
      <c r="E664" s="606"/>
      <c r="F664" s="606"/>
      <c r="G664" s="606"/>
      <c r="H664" s="606"/>
      <c r="I664" s="153">
        <v>905</v>
      </c>
      <c r="J664" s="154">
        <v>1006</v>
      </c>
      <c r="K664" s="155">
        <v>5140000</v>
      </c>
      <c r="L664" s="156" t="s">
        <v>60</v>
      </c>
      <c r="M664" s="152">
        <v>9646.88781</v>
      </c>
      <c r="N664" s="152">
        <v>9504.42153</v>
      </c>
      <c r="O664" s="462">
        <v>0.9852318921080103</v>
      </c>
    </row>
    <row r="665" spans="1:15" ht="18" customHeight="1">
      <c r="A665" s="147"/>
      <c r="B665" s="551"/>
      <c r="C665" s="552"/>
      <c r="D665" s="553"/>
      <c r="E665" s="606" t="s">
        <v>697</v>
      </c>
      <c r="F665" s="606"/>
      <c r="G665" s="606"/>
      <c r="H665" s="606"/>
      <c r="I665" s="153">
        <v>905</v>
      </c>
      <c r="J665" s="154">
        <v>1006</v>
      </c>
      <c r="K665" s="155">
        <v>5140100</v>
      </c>
      <c r="L665" s="156" t="s">
        <v>60</v>
      </c>
      <c r="M665" s="152">
        <v>8518.88781</v>
      </c>
      <c r="N665" s="152">
        <v>8376.42153</v>
      </c>
      <c r="O665" s="462">
        <v>0.9832764225592026</v>
      </c>
    </row>
    <row r="666" spans="1:15" ht="18" customHeight="1">
      <c r="A666" s="147"/>
      <c r="B666" s="551"/>
      <c r="C666" s="552"/>
      <c r="D666" s="553"/>
      <c r="E666" s="553"/>
      <c r="F666" s="606" t="s">
        <v>246</v>
      </c>
      <c r="G666" s="606"/>
      <c r="H666" s="606"/>
      <c r="I666" s="153">
        <v>905</v>
      </c>
      <c r="J666" s="154">
        <v>1006</v>
      </c>
      <c r="K666" s="155">
        <v>5140103</v>
      </c>
      <c r="L666" s="156" t="s">
        <v>60</v>
      </c>
      <c r="M666" s="152">
        <v>5050.22084</v>
      </c>
      <c r="N666" s="152">
        <v>4915.68353</v>
      </c>
      <c r="O666" s="462">
        <v>0.9733601134955516</v>
      </c>
    </row>
    <row r="667" spans="1:15" ht="19.5" customHeight="1">
      <c r="A667" s="147"/>
      <c r="B667" s="551"/>
      <c r="C667" s="552"/>
      <c r="D667" s="553"/>
      <c r="E667" s="553"/>
      <c r="F667" s="553"/>
      <c r="G667" s="607" t="s">
        <v>67</v>
      </c>
      <c r="H667" s="607"/>
      <c r="I667" s="153">
        <v>905</v>
      </c>
      <c r="J667" s="154">
        <v>1006</v>
      </c>
      <c r="K667" s="155">
        <v>5140103</v>
      </c>
      <c r="L667" s="156" t="s">
        <v>68</v>
      </c>
      <c r="M667" s="152">
        <v>5050.22084</v>
      </c>
      <c r="N667" s="152">
        <v>4915.68353</v>
      </c>
      <c r="O667" s="462">
        <v>0.9733601134955516</v>
      </c>
    </row>
    <row r="668" spans="1:15" ht="77.25" customHeight="1">
      <c r="A668" s="147"/>
      <c r="B668" s="551"/>
      <c r="C668" s="552"/>
      <c r="D668" s="553"/>
      <c r="E668" s="553"/>
      <c r="F668" s="606" t="s">
        <v>247</v>
      </c>
      <c r="G668" s="606"/>
      <c r="H668" s="606"/>
      <c r="I668" s="153">
        <v>905</v>
      </c>
      <c r="J668" s="154">
        <v>1006</v>
      </c>
      <c r="K668" s="155">
        <v>5140106</v>
      </c>
      <c r="L668" s="156" t="s">
        <v>60</v>
      </c>
      <c r="M668" s="152">
        <v>767.8</v>
      </c>
      <c r="N668" s="152">
        <v>767.8</v>
      </c>
      <c r="O668" s="462">
        <v>1</v>
      </c>
    </row>
    <row r="669" spans="1:15" ht="20.25" customHeight="1">
      <c r="A669" s="147"/>
      <c r="B669" s="551"/>
      <c r="C669" s="552"/>
      <c r="D669" s="553"/>
      <c r="E669" s="553"/>
      <c r="F669" s="553"/>
      <c r="G669" s="607" t="s">
        <v>67</v>
      </c>
      <c r="H669" s="607"/>
      <c r="I669" s="153">
        <v>905</v>
      </c>
      <c r="J669" s="154">
        <v>1006</v>
      </c>
      <c r="K669" s="155">
        <v>5140106</v>
      </c>
      <c r="L669" s="156" t="s">
        <v>68</v>
      </c>
      <c r="M669" s="152">
        <v>767.8</v>
      </c>
      <c r="N669" s="152">
        <v>767.8</v>
      </c>
      <c r="O669" s="462">
        <v>1</v>
      </c>
    </row>
    <row r="670" spans="1:15" ht="111" customHeight="1">
      <c r="A670" s="147"/>
      <c r="B670" s="551"/>
      <c r="C670" s="552"/>
      <c r="D670" s="553"/>
      <c r="E670" s="553"/>
      <c r="F670" s="606" t="s">
        <v>604</v>
      </c>
      <c r="G670" s="606"/>
      <c r="H670" s="606"/>
      <c r="I670" s="153">
        <v>905</v>
      </c>
      <c r="J670" s="154">
        <v>1006</v>
      </c>
      <c r="K670" s="155">
        <v>5140108</v>
      </c>
      <c r="L670" s="156" t="s">
        <v>60</v>
      </c>
      <c r="M670" s="152">
        <v>494.88372</v>
      </c>
      <c r="N670" s="152">
        <v>486.95475</v>
      </c>
      <c r="O670" s="462">
        <v>0.9839781151014626</v>
      </c>
    </row>
    <row r="671" spans="1:15" ht="18.75" customHeight="1">
      <c r="A671" s="147"/>
      <c r="B671" s="551"/>
      <c r="C671" s="552"/>
      <c r="D671" s="553"/>
      <c r="E671" s="553"/>
      <c r="F671" s="553"/>
      <c r="G671" s="607" t="s">
        <v>67</v>
      </c>
      <c r="H671" s="607"/>
      <c r="I671" s="153">
        <v>905</v>
      </c>
      <c r="J671" s="154">
        <v>1006</v>
      </c>
      <c r="K671" s="155">
        <v>5140108</v>
      </c>
      <c r="L671" s="156" t="s">
        <v>68</v>
      </c>
      <c r="M671" s="152">
        <v>494.88372</v>
      </c>
      <c r="N671" s="152">
        <v>486.95475</v>
      </c>
      <c r="O671" s="462">
        <v>0.9839781151014626</v>
      </c>
    </row>
    <row r="672" spans="1:15" ht="28.5" customHeight="1">
      <c r="A672" s="147"/>
      <c r="B672" s="551"/>
      <c r="C672" s="552"/>
      <c r="D672" s="553"/>
      <c r="E672" s="553"/>
      <c r="F672" s="606" t="s">
        <v>248</v>
      </c>
      <c r="G672" s="606"/>
      <c r="H672" s="606"/>
      <c r="I672" s="153">
        <v>905</v>
      </c>
      <c r="J672" s="154">
        <v>1006</v>
      </c>
      <c r="K672" s="155">
        <v>5140113</v>
      </c>
      <c r="L672" s="156" t="s">
        <v>60</v>
      </c>
      <c r="M672" s="152">
        <v>1416.8625</v>
      </c>
      <c r="N672" s="152">
        <v>1416.8625</v>
      </c>
      <c r="O672" s="462">
        <v>1</v>
      </c>
    </row>
    <row r="673" spans="1:15" ht="18.75" customHeight="1">
      <c r="A673" s="147"/>
      <c r="B673" s="551"/>
      <c r="C673" s="552"/>
      <c r="D673" s="553"/>
      <c r="E673" s="553"/>
      <c r="F673" s="553"/>
      <c r="G673" s="607" t="s">
        <v>67</v>
      </c>
      <c r="H673" s="607"/>
      <c r="I673" s="153">
        <v>905</v>
      </c>
      <c r="J673" s="154">
        <v>1006</v>
      </c>
      <c r="K673" s="155">
        <v>5140113</v>
      </c>
      <c r="L673" s="156" t="s">
        <v>68</v>
      </c>
      <c r="M673" s="152">
        <v>1416.8625</v>
      </c>
      <c r="N673" s="152">
        <v>1416.8625</v>
      </c>
      <c r="O673" s="462">
        <v>1</v>
      </c>
    </row>
    <row r="674" spans="1:15" ht="61.5" customHeight="1">
      <c r="A674" s="147"/>
      <c r="B674" s="551"/>
      <c r="C674" s="552"/>
      <c r="D674" s="553"/>
      <c r="E674" s="553"/>
      <c r="F674" s="606" t="s">
        <v>249</v>
      </c>
      <c r="G674" s="606"/>
      <c r="H674" s="606"/>
      <c r="I674" s="153">
        <v>905</v>
      </c>
      <c r="J674" s="154">
        <v>1006</v>
      </c>
      <c r="K674" s="155">
        <v>5140114</v>
      </c>
      <c r="L674" s="156" t="s">
        <v>60</v>
      </c>
      <c r="M674" s="152">
        <v>99</v>
      </c>
      <c r="N674" s="152">
        <v>99</v>
      </c>
      <c r="O674" s="462">
        <v>1</v>
      </c>
    </row>
    <row r="675" spans="1:15" ht="18" customHeight="1">
      <c r="A675" s="147"/>
      <c r="B675" s="551"/>
      <c r="C675" s="552"/>
      <c r="D675" s="553"/>
      <c r="E675" s="553"/>
      <c r="F675" s="553"/>
      <c r="G675" s="607" t="s">
        <v>67</v>
      </c>
      <c r="H675" s="607"/>
      <c r="I675" s="153">
        <v>905</v>
      </c>
      <c r="J675" s="154">
        <v>1006</v>
      </c>
      <c r="K675" s="155">
        <v>5140114</v>
      </c>
      <c r="L675" s="156" t="s">
        <v>68</v>
      </c>
      <c r="M675" s="152">
        <v>99</v>
      </c>
      <c r="N675" s="152">
        <v>99</v>
      </c>
      <c r="O675" s="462">
        <v>1</v>
      </c>
    </row>
    <row r="676" spans="1:15" ht="52.5" customHeight="1">
      <c r="A676" s="147"/>
      <c r="B676" s="551"/>
      <c r="C676" s="552"/>
      <c r="D676" s="553"/>
      <c r="E676" s="553"/>
      <c r="F676" s="606" t="s">
        <v>250</v>
      </c>
      <c r="G676" s="606"/>
      <c r="H676" s="606"/>
      <c r="I676" s="153">
        <v>905</v>
      </c>
      <c r="J676" s="154">
        <v>1006</v>
      </c>
      <c r="K676" s="155">
        <v>5140116</v>
      </c>
      <c r="L676" s="156" t="s">
        <v>60</v>
      </c>
      <c r="M676" s="152">
        <v>647.5</v>
      </c>
      <c r="N676" s="152">
        <v>647.5</v>
      </c>
      <c r="O676" s="462">
        <v>1</v>
      </c>
    </row>
    <row r="677" spans="1:15" ht="18" customHeight="1">
      <c r="A677" s="147"/>
      <c r="B677" s="551"/>
      <c r="C677" s="552"/>
      <c r="D677" s="553"/>
      <c r="E677" s="553"/>
      <c r="F677" s="553"/>
      <c r="G677" s="607" t="s">
        <v>132</v>
      </c>
      <c r="H677" s="607"/>
      <c r="I677" s="153">
        <v>905</v>
      </c>
      <c r="J677" s="154">
        <v>1006</v>
      </c>
      <c r="K677" s="155">
        <v>5140116</v>
      </c>
      <c r="L677" s="156" t="s">
        <v>133</v>
      </c>
      <c r="M677" s="152">
        <v>647.5</v>
      </c>
      <c r="N677" s="152">
        <v>647.5</v>
      </c>
      <c r="O677" s="462">
        <v>1</v>
      </c>
    </row>
    <row r="678" spans="1:15" ht="28.5" customHeight="1">
      <c r="A678" s="147"/>
      <c r="B678" s="551"/>
      <c r="C678" s="552"/>
      <c r="D678" s="553"/>
      <c r="E678" s="553"/>
      <c r="F678" s="606" t="s">
        <v>251</v>
      </c>
      <c r="G678" s="606"/>
      <c r="H678" s="606"/>
      <c r="I678" s="153">
        <v>905</v>
      </c>
      <c r="J678" s="154">
        <v>1006</v>
      </c>
      <c r="K678" s="155">
        <v>5140117</v>
      </c>
      <c r="L678" s="156" t="s">
        <v>60</v>
      </c>
      <c r="M678" s="152">
        <v>11.46075</v>
      </c>
      <c r="N678" s="152">
        <v>11.46075</v>
      </c>
      <c r="O678" s="462">
        <v>1</v>
      </c>
    </row>
    <row r="679" spans="1:15" ht="18" customHeight="1">
      <c r="A679" s="147"/>
      <c r="B679" s="551"/>
      <c r="C679" s="552"/>
      <c r="D679" s="553"/>
      <c r="E679" s="553"/>
      <c r="F679" s="553"/>
      <c r="G679" s="607" t="s">
        <v>132</v>
      </c>
      <c r="H679" s="607"/>
      <c r="I679" s="153">
        <v>905</v>
      </c>
      <c r="J679" s="154">
        <v>1006</v>
      </c>
      <c r="K679" s="155">
        <v>5140117</v>
      </c>
      <c r="L679" s="156" t="s">
        <v>133</v>
      </c>
      <c r="M679" s="152">
        <v>11.46075</v>
      </c>
      <c r="N679" s="152">
        <v>11.46075</v>
      </c>
      <c r="O679" s="462">
        <v>1</v>
      </c>
    </row>
    <row r="680" spans="1:15" ht="28.5" customHeight="1">
      <c r="A680" s="147"/>
      <c r="B680" s="551"/>
      <c r="C680" s="552"/>
      <c r="D680" s="553"/>
      <c r="E680" s="553"/>
      <c r="F680" s="606" t="s">
        <v>252</v>
      </c>
      <c r="G680" s="606"/>
      <c r="H680" s="606"/>
      <c r="I680" s="153">
        <v>905</v>
      </c>
      <c r="J680" s="154">
        <v>1006</v>
      </c>
      <c r="K680" s="155">
        <v>5140118</v>
      </c>
      <c r="L680" s="156" t="s">
        <v>60</v>
      </c>
      <c r="M680" s="152">
        <v>31.16</v>
      </c>
      <c r="N680" s="152">
        <v>31.16</v>
      </c>
      <c r="O680" s="462">
        <v>1</v>
      </c>
    </row>
    <row r="681" spans="1:15" ht="21.75" customHeight="1">
      <c r="A681" s="147"/>
      <c r="B681" s="551"/>
      <c r="C681" s="552"/>
      <c r="D681" s="553"/>
      <c r="E681" s="553"/>
      <c r="F681" s="553"/>
      <c r="G681" s="607" t="s">
        <v>67</v>
      </c>
      <c r="H681" s="607"/>
      <c r="I681" s="153">
        <v>905</v>
      </c>
      <c r="J681" s="154">
        <v>1006</v>
      </c>
      <c r="K681" s="155">
        <v>5140118</v>
      </c>
      <c r="L681" s="156" t="s">
        <v>68</v>
      </c>
      <c r="M681" s="152">
        <v>31.16</v>
      </c>
      <c r="N681" s="152">
        <v>31.16</v>
      </c>
      <c r="O681" s="462">
        <v>1</v>
      </c>
    </row>
    <row r="682" spans="1:15" ht="35.25" customHeight="1">
      <c r="A682" s="147"/>
      <c r="B682" s="551"/>
      <c r="C682" s="552"/>
      <c r="D682" s="553"/>
      <c r="E682" s="606" t="s">
        <v>142</v>
      </c>
      <c r="F682" s="606"/>
      <c r="G682" s="606"/>
      <c r="H682" s="606"/>
      <c r="I682" s="153">
        <v>905</v>
      </c>
      <c r="J682" s="154">
        <v>1006</v>
      </c>
      <c r="K682" s="155">
        <v>5140500</v>
      </c>
      <c r="L682" s="156" t="s">
        <v>60</v>
      </c>
      <c r="M682" s="152">
        <v>1128</v>
      </c>
      <c r="N682" s="152">
        <v>1128</v>
      </c>
      <c r="O682" s="462">
        <v>1</v>
      </c>
    </row>
    <row r="683" spans="1:15" ht="48" customHeight="1">
      <c r="A683" s="147"/>
      <c r="B683" s="551"/>
      <c r="C683" s="552"/>
      <c r="D683" s="553"/>
      <c r="E683" s="553"/>
      <c r="F683" s="606" t="s">
        <v>143</v>
      </c>
      <c r="G683" s="606"/>
      <c r="H683" s="606"/>
      <c r="I683" s="153">
        <v>905</v>
      </c>
      <c r="J683" s="154">
        <v>1006</v>
      </c>
      <c r="K683" s="155">
        <v>5140502</v>
      </c>
      <c r="L683" s="156" t="s">
        <v>60</v>
      </c>
      <c r="M683" s="152">
        <v>160</v>
      </c>
      <c r="N683" s="152">
        <v>160</v>
      </c>
      <c r="O683" s="462">
        <v>1</v>
      </c>
    </row>
    <row r="684" spans="1:15" ht="18" customHeight="1">
      <c r="A684" s="147"/>
      <c r="B684" s="551"/>
      <c r="C684" s="552"/>
      <c r="D684" s="553"/>
      <c r="E684" s="553"/>
      <c r="F684" s="553"/>
      <c r="G684" s="607" t="s">
        <v>144</v>
      </c>
      <c r="H684" s="607"/>
      <c r="I684" s="153">
        <v>905</v>
      </c>
      <c r="J684" s="154">
        <v>1006</v>
      </c>
      <c r="K684" s="155">
        <v>5140502</v>
      </c>
      <c r="L684" s="156" t="s">
        <v>145</v>
      </c>
      <c r="M684" s="152">
        <v>160</v>
      </c>
      <c r="N684" s="152">
        <v>160</v>
      </c>
      <c r="O684" s="462">
        <v>1</v>
      </c>
    </row>
    <row r="685" spans="1:15" ht="45.75" customHeight="1">
      <c r="A685" s="147"/>
      <c r="B685" s="551"/>
      <c r="C685" s="552"/>
      <c r="D685" s="553"/>
      <c r="E685" s="553"/>
      <c r="F685" s="606" t="s">
        <v>146</v>
      </c>
      <c r="G685" s="606"/>
      <c r="H685" s="606"/>
      <c r="I685" s="153">
        <v>905</v>
      </c>
      <c r="J685" s="154">
        <v>1006</v>
      </c>
      <c r="K685" s="155">
        <v>5140503</v>
      </c>
      <c r="L685" s="156" t="s">
        <v>60</v>
      </c>
      <c r="M685" s="152">
        <v>150</v>
      </c>
      <c r="N685" s="152">
        <v>150</v>
      </c>
      <c r="O685" s="462">
        <v>1</v>
      </c>
    </row>
    <row r="686" spans="1:15" ht="18" customHeight="1">
      <c r="A686" s="147"/>
      <c r="B686" s="551"/>
      <c r="C686" s="552"/>
      <c r="D686" s="553"/>
      <c r="E686" s="553"/>
      <c r="F686" s="553"/>
      <c r="G686" s="607" t="s">
        <v>144</v>
      </c>
      <c r="H686" s="607"/>
      <c r="I686" s="153">
        <v>905</v>
      </c>
      <c r="J686" s="154">
        <v>1006</v>
      </c>
      <c r="K686" s="155">
        <v>5140503</v>
      </c>
      <c r="L686" s="156" t="s">
        <v>145</v>
      </c>
      <c r="M686" s="152">
        <v>150</v>
      </c>
      <c r="N686" s="152">
        <v>150</v>
      </c>
      <c r="O686" s="462">
        <v>1</v>
      </c>
    </row>
    <row r="687" spans="1:15" ht="77.25" customHeight="1">
      <c r="A687" s="147"/>
      <c r="B687" s="551"/>
      <c r="C687" s="552"/>
      <c r="D687" s="553"/>
      <c r="E687" s="553"/>
      <c r="F687" s="606" t="s">
        <v>147</v>
      </c>
      <c r="G687" s="606"/>
      <c r="H687" s="606"/>
      <c r="I687" s="153">
        <v>905</v>
      </c>
      <c r="J687" s="154">
        <v>1006</v>
      </c>
      <c r="K687" s="155">
        <v>5140504</v>
      </c>
      <c r="L687" s="156" t="s">
        <v>60</v>
      </c>
      <c r="M687" s="152">
        <v>100</v>
      </c>
      <c r="N687" s="152">
        <v>100</v>
      </c>
      <c r="O687" s="462">
        <v>1</v>
      </c>
    </row>
    <row r="688" spans="1:15" ht="18" customHeight="1">
      <c r="A688" s="147"/>
      <c r="B688" s="551"/>
      <c r="C688" s="552"/>
      <c r="D688" s="553"/>
      <c r="E688" s="553"/>
      <c r="F688" s="553"/>
      <c r="G688" s="607" t="s">
        <v>144</v>
      </c>
      <c r="H688" s="607"/>
      <c r="I688" s="153">
        <v>905</v>
      </c>
      <c r="J688" s="154">
        <v>1006</v>
      </c>
      <c r="K688" s="155">
        <v>5140504</v>
      </c>
      <c r="L688" s="156" t="s">
        <v>145</v>
      </c>
      <c r="M688" s="152">
        <v>100</v>
      </c>
      <c r="N688" s="152">
        <v>100</v>
      </c>
      <c r="O688" s="462">
        <v>1</v>
      </c>
    </row>
    <row r="689" spans="1:15" ht="78" customHeight="1">
      <c r="A689" s="147"/>
      <c r="B689" s="551"/>
      <c r="C689" s="552"/>
      <c r="D689" s="553"/>
      <c r="E689" s="553"/>
      <c r="F689" s="606" t="s">
        <v>148</v>
      </c>
      <c r="G689" s="606"/>
      <c r="H689" s="606"/>
      <c r="I689" s="153">
        <v>905</v>
      </c>
      <c r="J689" s="154">
        <v>1006</v>
      </c>
      <c r="K689" s="155">
        <v>5140505</v>
      </c>
      <c r="L689" s="156" t="s">
        <v>60</v>
      </c>
      <c r="M689" s="152">
        <v>450</v>
      </c>
      <c r="N689" s="152">
        <v>450</v>
      </c>
      <c r="O689" s="462">
        <v>1</v>
      </c>
    </row>
    <row r="690" spans="1:15" ht="18" customHeight="1">
      <c r="A690" s="147"/>
      <c r="B690" s="551"/>
      <c r="C690" s="552"/>
      <c r="D690" s="553"/>
      <c r="E690" s="553"/>
      <c r="F690" s="553"/>
      <c r="G690" s="607" t="s">
        <v>144</v>
      </c>
      <c r="H690" s="607"/>
      <c r="I690" s="153">
        <v>905</v>
      </c>
      <c r="J690" s="154">
        <v>1006</v>
      </c>
      <c r="K690" s="155">
        <v>5140505</v>
      </c>
      <c r="L690" s="156" t="s">
        <v>145</v>
      </c>
      <c r="M690" s="152">
        <v>450</v>
      </c>
      <c r="N690" s="152">
        <v>450</v>
      </c>
      <c r="O690" s="462">
        <v>1</v>
      </c>
    </row>
    <row r="691" spans="1:15" ht="53.25" customHeight="1">
      <c r="A691" s="147"/>
      <c r="B691" s="551"/>
      <c r="C691" s="552"/>
      <c r="D691" s="553"/>
      <c r="E691" s="553"/>
      <c r="F691" s="606" t="s">
        <v>149</v>
      </c>
      <c r="G691" s="606"/>
      <c r="H691" s="606"/>
      <c r="I691" s="153">
        <v>905</v>
      </c>
      <c r="J691" s="154">
        <v>1006</v>
      </c>
      <c r="K691" s="155">
        <v>5140506</v>
      </c>
      <c r="L691" s="156" t="s">
        <v>60</v>
      </c>
      <c r="M691" s="152">
        <v>33</v>
      </c>
      <c r="N691" s="152">
        <v>33</v>
      </c>
      <c r="O691" s="462">
        <v>1</v>
      </c>
    </row>
    <row r="692" spans="1:15" ht="18" customHeight="1">
      <c r="A692" s="147"/>
      <c r="B692" s="551"/>
      <c r="C692" s="552"/>
      <c r="D692" s="553"/>
      <c r="E692" s="553"/>
      <c r="F692" s="553"/>
      <c r="G692" s="607" t="s">
        <v>144</v>
      </c>
      <c r="H692" s="607"/>
      <c r="I692" s="153">
        <v>905</v>
      </c>
      <c r="J692" s="154">
        <v>1006</v>
      </c>
      <c r="K692" s="155">
        <v>5140506</v>
      </c>
      <c r="L692" s="156" t="s">
        <v>145</v>
      </c>
      <c r="M692" s="152">
        <v>33</v>
      </c>
      <c r="N692" s="152">
        <v>33</v>
      </c>
      <c r="O692" s="462">
        <v>1</v>
      </c>
    </row>
    <row r="693" spans="1:15" ht="51" customHeight="1">
      <c r="A693" s="147"/>
      <c r="B693" s="551"/>
      <c r="C693" s="552"/>
      <c r="D693" s="553"/>
      <c r="E693" s="553"/>
      <c r="F693" s="606" t="s">
        <v>150</v>
      </c>
      <c r="G693" s="606"/>
      <c r="H693" s="606"/>
      <c r="I693" s="153">
        <v>905</v>
      </c>
      <c r="J693" s="154">
        <v>1006</v>
      </c>
      <c r="K693" s="155">
        <v>5140507</v>
      </c>
      <c r="L693" s="156" t="s">
        <v>60</v>
      </c>
      <c r="M693" s="152">
        <v>70</v>
      </c>
      <c r="N693" s="152">
        <v>70</v>
      </c>
      <c r="O693" s="462">
        <v>1</v>
      </c>
    </row>
    <row r="694" spans="1:15" ht="18" customHeight="1">
      <c r="A694" s="147"/>
      <c r="B694" s="551"/>
      <c r="C694" s="552"/>
      <c r="D694" s="553"/>
      <c r="E694" s="553"/>
      <c r="F694" s="553"/>
      <c r="G694" s="607" t="s">
        <v>144</v>
      </c>
      <c r="H694" s="607"/>
      <c r="I694" s="153">
        <v>905</v>
      </c>
      <c r="J694" s="154">
        <v>1006</v>
      </c>
      <c r="K694" s="155">
        <v>5140507</v>
      </c>
      <c r="L694" s="156" t="s">
        <v>145</v>
      </c>
      <c r="M694" s="152">
        <v>70</v>
      </c>
      <c r="N694" s="152">
        <v>70</v>
      </c>
      <c r="O694" s="462">
        <v>1</v>
      </c>
    </row>
    <row r="695" spans="1:15" ht="49.5" customHeight="1">
      <c r="A695" s="147"/>
      <c r="B695" s="551"/>
      <c r="C695" s="552"/>
      <c r="D695" s="553"/>
      <c r="E695" s="553"/>
      <c r="F695" s="606" t="s">
        <v>151</v>
      </c>
      <c r="G695" s="606"/>
      <c r="H695" s="606"/>
      <c r="I695" s="153">
        <v>905</v>
      </c>
      <c r="J695" s="154">
        <v>1006</v>
      </c>
      <c r="K695" s="155">
        <v>5140508</v>
      </c>
      <c r="L695" s="156" t="s">
        <v>60</v>
      </c>
      <c r="M695" s="152">
        <v>33</v>
      </c>
      <c r="N695" s="152">
        <v>33</v>
      </c>
      <c r="O695" s="462">
        <v>1</v>
      </c>
    </row>
    <row r="696" spans="1:15" ht="18" customHeight="1">
      <c r="A696" s="147"/>
      <c r="B696" s="551"/>
      <c r="C696" s="552"/>
      <c r="D696" s="553"/>
      <c r="E696" s="553"/>
      <c r="F696" s="553"/>
      <c r="G696" s="607" t="s">
        <v>144</v>
      </c>
      <c r="H696" s="607"/>
      <c r="I696" s="153">
        <v>905</v>
      </c>
      <c r="J696" s="154">
        <v>1006</v>
      </c>
      <c r="K696" s="155">
        <v>5140508</v>
      </c>
      <c r="L696" s="156" t="s">
        <v>145</v>
      </c>
      <c r="M696" s="152">
        <v>33</v>
      </c>
      <c r="N696" s="152">
        <v>33</v>
      </c>
      <c r="O696" s="462">
        <v>1</v>
      </c>
    </row>
    <row r="697" spans="1:15" ht="48.75" customHeight="1">
      <c r="A697" s="147"/>
      <c r="B697" s="551"/>
      <c r="C697" s="552"/>
      <c r="D697" s="553"/>
      <c r="E697" s="553"/>
      <c r="F697" s="606" t="s">
        <v>152</v>
      </c>
      <c r="G697" s="606"/>
      <c r="H697" s="606"/>
      <c r="I697" s="153">
        <v>905</v>
      </c>
      <c r="J697" s="154">
        <v>1006</v>
      </c>
      <c r="K697" s="155">
        <v>5140509</v>
      </c>
      <c r="L697" s="156" t="s">
        <v>60</v>
      </c>
      <c r="M697" s="152">
        <v>33</v>
      </c>
      <c r="N697" s="152">
        <v>33</v>
      </c>
      <c r="O697" s="462">
        <v>1</v>
      </c>
    </row>
    <row r="698" spans="1:15" ht="18" customHeight="1">
      <c r="A698" s="147"/>
      <c r="B698" s="551"/>
      <c r="C698" s="552"/>
      <c r="D698" s="553"/>
      <c r="E698" s="553"/>
      <c r="F698" s="553"/>
      <c r="G698" s="607" t="s">
        <v>144</v>
      </c>
      <c r="H698" s="607"/>
      <c r="I698" s="153">
        <v>905</v>
      </c>
      <c r="J698" s="154">
        <v>1006</v>
      </c>
      <c r="K698" s="155">
        <v>5140509</v>
      </c>
      <c r="L698" s="156" t="s">
        <v>145</v>
      </c>
      <c r="M698" s="152">
        <v>33</v>
      </c>
      <c r="N698" s="152">
        <v>33</v>
      </c>
      <c r="O698" s="462">
        <v>1</v>
      </c>
    </row>
    <row r="699" spans="1:15" ht="63.75" customHeight="1">
      <c r="A699" s="147"/>
      <c r="B699" s="551"/>
      <c r="C699" s="552"/>
      <c r="D699" s="553"/>
      <c r="E699" s="553"/>
      <c r="F699" s="606" t="s">
        <v>153</v>
      </c>
      <c r="G699" s="606"/>
      <c r="H699" s="606"/>
      <c r="I699" s="153">
        <v>905</v>
      </c>
      <c r="J699" s="154">
        <v>1006</v>
      </c>
      <c r="K699" s="155">
        <v>5140510</v>
      </c>
      <c r="L699" s="156" t="s">
        <v>60</v>
      </c>
      <c r="M699" s="152">
        <v>33</v>
      </c>
      <c r="N699" s="152">
        <v>33</v>
      </c>
      <c r="O699" s="462">
        <v>1</v>
      </c>
    </row>
    <row r="700" spans="1:15" ht="21.75" customHeight="1">
      <c r="A700" s="147"/>
      <c r="B700" s="551"/>
      <c r="C700" s="552"/>
      <c r="D700" s="553"/>
      <c r="E700" s="553"/>
      <c r="F700" s="553"/>
      <c r="G700" s="607" t="s">
        <v>144</v>
      </c>
      <c r="H700" s="607"/>
      <c r="I700" s="153">
        <v>905</v>
      </c>
      <c r="J700" s="154">
        <v>1006</v>
      </c>
      <c r="K700" s="155">
        <v>5140510</v>
      </c>
      <c r="L700" s="156" t="s">
        <v>145</v>
      </c>
      <c r="M700" s="152">
        <v>33</v>
      </c>
      <c r="N700" s="152">
        <v>33</v>
      </c>
      <c r="O700" s="462">
        <v>1</v>
      </c>
    </row>
    <row r="701" spans="1:15" ht="52.5" customHeight="1">
      <c r="A701" s="147"/>
      <c r="B701" s="551"/>
      <c r="C701" s="552"/>
      <c r="D701" s="553"/>
      <c r="E701" s="553"/>
      <c r="F701" s="606" t="s">
        <v>154</v>
      </c>
      <c r="G701" s="606"/>
      <c r="H701" s="606"/>
      <c r="I701" s="153">
        <v>905</v>
      </c>
      <c r="J701" s="154">
        <v>1006</v>
      </c>
      <c r="K701" s="155">
        <v>5140511</v>
      </c>
      <c r="L701" s="156" t="s">
        <v>60</v>
      </c>
      <c r="M701" s="152">
        <v>33</v>
      </c>
      <c r="N701" s="152">
        <v>33</v>
      </c>
      <c r="O701" s="462">
        <v>1</v>
      </c>
    </row>
    <row r="702" spans="1:15" ht="18" customHeight="1">
      <c r="A702" s="147"/>
      <c r="B702" s="551"/>
      <c r="C702" s="552"/>
      <c r="D702" s="553"/>
      <c r="E702" s="553"/>
      <c r="F702" s="553"/>
      <c r="G702" s="607" t="s">
        <v>144</v>
      </c>
      <c r="H702" s="607"/>
      <c r="I702" s="153">
        <v>905</v>
      </c>
      <c r="J702" s="154">
        <v>1006</v>
      </c>
      <c r="K702" s="155">
        <v>5140511</v>
      </c>
      <c r="L702" s="156" t="s">
        <v>145</v>
      </c>
      <c r="M702" s="152">
        <v>33</v>
      </c>
      <c r="N702" s="152">
        <v>33</v>
      </c>
      <c r="O702" s="462">
        <v>1</v>
      </c>
    </row>
    <row r="703" spans="1:15" ht="48.75" customHeight="1">
      <c r="A703" s="147"/>
      <c r="B703" s="551"/>
      <c r="C703" s="552"/>
      <c r="D703" s="553"/>
      <c r="E703" s="553"/>
      <c r="F703" s="606" t="s">
        <v>155</v>
      </c>
      <c r="G703" s="606"/>
      <c r="H703" s="606"/>
      <c r="I703" s="153">
        <v>905</v>
      </c>
      <c r="J703" s="154">
        <v>1006</v>
      </c>
      <c r="K703" s="155">
        <v>5140512</v>
      </c>
      <c r="L703" s="156" t="s">
        <v>60</v>
      </c>
      <c r="M703" s="152">
        <v>33</v>
      </c>
      <c r="N703" s="152">
        <v>33</v>
      </c>
      <c r="O703" s="462">
        <v>1</v>
      </c>
    </row>
    <row r="704" spans="1:15" ht="18" customHeight="1">
      <c r="A704" s="147"/>
      <c r="B704" s="551"/>
      <c r="C704" s="552"/>
      <c r="D704" s="553"/>
      <c r="E704" s="553"/>
      <c r="F704" s="553"/>
      <c r="G704" s="607" t="s">
        <v>144</v>
      </c>
      <c r="H704" s="607"/>
      <c r="I704" s="153">
        <v>905</v>
      </c>
      <c r="J704" s="154">
        <v>1006</v>
      </c>
      <c r="K704" s="155">
        <v>5140512</v>
      </c>
      <c r="L704" s="156" t="s">
        <v>145</v>
      </c>
      <c r="M704" s="152">
        <v>33</v>
      </c>
      <c r="N704" s="152">
        <v>33</v>
      </c>
      <c r="O704" s="462">
        <v>1</v>
      </c>
    </row>
    <row r="705" spans="1:15" ht="30" customHeight="1">
      <c r="A705" s="157" t="s">
        <v>833</v>
      </c>
      <c r="B705" s="613" t="s">
        <v>253</v>
      </c>
      <c r="C705" s="613"/>
      <c r="D705" s="613"/>
      <c r="E705" s="613"/>
      <c r="F705" s="613"/>
      <c r="G705" s="613"/>
      <c r="H705" s="613"/>
      <c r="I705" s="158">
        <v>906</v>
      </c>
      <c r="J705" s="159" t="s">
        <v>60</v>
      </c>
      <c r="K705" s="160" t="s">
        <v>60</v>
      </c>
      <c r="L705" s="161" t="s">
        <v>60</v>
      </c>
      <c r="M705" s="162">
        <v>24539</v>
      </c>
      <c r="N705" s="162">
        <v>24365.191840000003</v>
      </c>
      <c r="O705" s="464">
        <v>0.9929170642650476</v>
      </c>
    </row>
    <row r="706" spans="1:15" ht="53.25" customHeight="1">
      <c r="A706" s="147"/>
      <c r="B706" s="551"/>
      <c r="C706" s="605" t="s">
        <v>556</v>
      </c>
      <c r="D706" s="605"/>
      <c r="E706" s="605"/>
      <c r="F706" s="605"/>
      <c r="G706" s="605"/>
      <c r="H706" s="605"/>
      <c r="I706" s="148">
        <v>906</v>
      </c>
      <c r="J706" s="149">
        <v>103</v>
      </c>
      <c r="K706" s="150" t="s">
        <v>60</v>
      </c>
      <c r="L706" s="151" t="s">
        <v>60</v>
      </c>
      <c r="M706" s="152">
        <v>23962</v>
      </c>
      <c r="N706" s="152">
        <v>23903.919930000004</v>
      </c>
      <c r="O706" s="462">
        <v>0.9975761593356148</v>
      </c>
    </row>
    <row r="707" spans="1:15" ht="28.5" customHeight="1">
      <c r="A707" s="147"/>
      <c r="B707" s="551"/>
      <c r="C707" s="552"/>
      <c r="D707" s="606" t="s">
        <v>194</v>
      </c>
      <c r="E707" s="606"/>
      <c r="F707" s="606"/>
      <c r="G707" s="606"/>
      <c r="H707" s="606"/>
      <c r="I707" s="153">
        <v>906</v>
      </c>
      <c r="J707" s="154">
        <v>103</v>
      </c>
      <c r="K707" s="155">
        <v>20000</v>
      </c>
      <c r="L707" s="156" t="s">
        <v>60</v>
      </c>
      <c r="M707" s="152">
        <v>23962</v>
      </c>
      <c r="N707" s="152">
        <v>23903.919930000004</v>
      </c>
      <c r="O707" s="462">
        <v>0.9975761593356148</v>
      </c>
    </row>
    <row r="708" spans="1:15" ht="18" customHeight="1">
      <c r="A708" s="147"/>
      <c r="B708" s="551"/>
      <c r="C708" s="552"/>
      <c r="D708" s="553"/>
      <c r="E708" s="606" t="s">
        <v>195</v>
      </c>
      <c r="F708" s="606"/>
      <c r="G708" s="606"/>
      <c r="H708" s="606"/>
      <c r="I708" s="153">
        <v>906</v>
      </c>
      <c r="J708" s="154">
        <v>103</v>
      </c>
      <c r="K708" s="155">
        <v>20400</v>
      </c>
      <c r="L708" s="156" t="s">
        <v>60</v>
      </c>
      <c r="M708" s="152">
        <v>16763.7</v>
      </c>
      <c r="N708" s="152">
        <v>16739.06627</v>
      </c>
      <c r="O708" s="462">
        <v>0.9985305314459217</v>
      </c>
    </row>
    <row r="709" spans="1:15" ht="28.5" customHeight="1">
      <c r="A709" s="147"/>
      <c r="B709" s="551"/>
      <c r="C709" s="552"/>
      <c r="D709" s="553"/>
      <c r="E709" s="553"/>
      <c r="F709" s="606" t="s">
        <v>254</v>
      </c>
      <c r="G709" s="606"/>
      <c r="H709" s="606"/>
      <c r="I709" s="153">
        <v>906</v>
      </c>
      <c r="J709" s="154">
        <v>103</v>
      </c>
      <c r="K709" s="155">
        <v>20406</v>
      </c>
      <c r="L709" s="156" t="s">
        <v>60</v>
      </c>
      <c r="M709" s="152">
        <v>16763.7</v>
      </c>
      <c r="N709" s="152">
        <v>16739.06627</v>
      </c>
      <c r="O709" s="462">
        <v>0.9985305314459217</v>
      </c>
    </row>
    <row r="710" spans="1:15" ht="28.5" customHeight="1">
      <c r="A710" s="147"/>
      <c r="B710" s="551"/>
      <c r="C710" s="552"/>
      <c r="D710" s="553"/>
      <c r="E710" s="553"/>
      <c r="F710" s="553"/>
      <c r="G710" s="607" t="s">
        <v>67</v>
      </c>
      <c r="H710" s="607"/>
      <c r="I710" s="153">
        <v>906</v>
      </c>
      <c r="J710" s="154">
        <v>103</v>
      </c>
      <c r="K710" s="155">
        <v>20406</v>
      </c>
      <c r="L710" s="156" t="s">
        <v>68</v>
      </c>
      <c r="M710" s="152">
        <v>16763.7</v>
      </c>
      <c r="N710" s="152">
        <v>16739.06627</v>
      </c>
      <c r="O710" s="462">
        <v>0.9985305314459217</v>
      </c>
    </row>
    <row r="711" spans="1:15" ht="28.5" customHeight="1">
      <c r="A711" s="147"/>
      <c r="B711" s="551"/>
      <c r="C711" s="552"/>
      <c r="D711" s="553"/>
      <c r="E711" s="606" t="s">
        <v>255</v>
      </c>
      <c r="F711" s="606"/>
      <c r="G711" s="606"/>
      <c r="H711" s="606"/>
      <c r="I711" s="153">
        <v>906</v>
      </c>
      <c r="J711" s="154">
        <v>103</v>
      </c>
      <c r="K711" s="155">
        <v>21100</v>
      </c>
      <c r="L711" s="156" t="s">
        <v>60</v>
      </c>
      <c r="M711" s="152">
        <v>2919.3</v>
      </c>
      <c r="N711" s="152">
        <v>2918.9311000000002</v>
      </c>
      <c r="O711" s="462">
        <v>0.9998736340903641</v>
      </c>
    </row>
    <row r="712" spans="1:15" ht="28.5" customHeight="1">
      <c r="A712" s="147"/>
      <c r="B712" s="551"/>
      <c r="C712" s="552"/>
      <c r="D712" s="553"/>
      <c r="E712" s="553"/>
      <c r="F712" s="553"/>
      <c r="G712" s="607" t="s">
        <v>67</v>
      </c>
      <c r="H712" s="607"/>
      <c r="I712" s="153">
        <v>906</v>
      </c>
      <c r="J712" s="154">
        <v>103</v>
      </c>
      <c r="K712" s="155">
        <v>21100</v>
      </c>
      <c r="L712" s="156" t="s">
        <v>68</v>
      </c>
      <c r="M712" s="152">
        <v>2919.3</v>
      </c>
      <c r="N712" s="152">
        <v>2918.9311000000002</v>
      </c>
      <c r="O712" s="462">
        <v>0.9998736340903641</v>
      </c>
    </row>
    <row r="713" spans="1:15" ht="28.5" customHeight="1">
      <c r="A713" s="147"/>
      <c r="B713" s="551"/>
      <c r="C713" s="552"/>
      <c r="D713" s="553"/>
      <c r="E713" s="606" t="s">
        <v>256</v>
      </c>
      <c r="F713" s="606"/>
      <c r="G713" s="606"/>
      <c r="H713" s="606"/>
      <c r="I713" s="153">
        <v>906</v>
      </c>
      <c r="J713" s="154">
        <v>103</v>
      </c>
      <c r="K713" s="155">
        <v>21200</v>
      </c>
      <c r="L713" s="156" t="s">
        <v>60</v>
      </c>
      <c r="M713" s="152">
        <v>4279</v>
      </c>
      <c r="N713" s="152">
        <v>4245.92256</v>
      </c>
      <c r="O713" s="462">
        <v>0.9922698200514138</v>
      </c>
    </row>
    <row r="714" spans="1:15" ht="28.5" customHeight="1">
      <c r="A714" s="147"/>
      <c r="B714" s="551"/>
      <c r="C714" s="552"/>
      <c r="D714" s="553"/>
      <c r="E714" s="553"/>
      <c r="F714" s="553"/>
      <c r="G714" s="607" t="s">
        <v>67</v>
      </c>
      <c r="H714" s="607"/>
      <c r="I714" s="153">
        <v>906</v>
      </c>
      <c r="J714" s="154">
        <v>103</v>
      </c>
      <c r="K714" s="155">
        <v>21200</v>
      </c>
      <c r="L714" s="156" t="s">
        <v>68</v>
      </c>
      <c r="M714" s="152">
        <v>4279</v>
      </c>
      <c r="N714" s="152">
        <v>4245.92256</v>
      </c>
      <c r="O714" s="462">
        <v>0.9922698200514138</v>
      </c>
    </row>
    <row r="715" spans="1:15" ht="21.75" customHeight="1">
      <c r="A715" s="147"/>
      <c r="B715" s="551"/>
      <c r="C715" s="605" t="s">
        <v>561</v>
      </c>
      <c r="D715" s="605"/>
      <c r="E715" s="605"/>
      <c r="F715" s="605"/>
      <c r="G715" s="605"/>
      <c r="H715" s="605"/>
      <c r="I715" s="148">
        <v>906</v>
      </c>
      <c r="J715" s="149">
        <v>114</v>
      </c>
      <c r="K715" s="150" t="s">
        <v>60</v>
      </c>
      <c r="L715" s="151" t="s">
        <v>60</v>
      </c>
      <c r="M715" s="152">
        <v>577</v>
      </c>
      <c r="N715" s="152">
        <v>461.27191</v>
      </c>
      <c r="O715" s="462">
        <v>0.7994313864818025</v>
      </c>
    </row>
    <row r="716" spans="1:15" ht="42.75" customHeight="1">
      <c r="A716" s="147"/>
      <c r="B716" s="551"/>
      <c r="C716" s="552"/>
      <c r="D716" s="606" t="s">
        <v>204</v>
      </c>
      <c r="E716" s="606"/>
      <c r="F716" s="606"/>
      <c r="G716" s="606"/>
      <c r="H716" s="606"/>
      <c r="I716" s="153">
        <v>906</v>
      </c>
      <c r="J716" s="154">
        <v>114</v>
      </c>
      <c r="K716" s="155">
        <v>920000</v>
      </c>
      <c r="L716" s="156" t="s">
        <v>60</v>
      </c>
      <c r="M716" s="152">
        <v>577</v>
      </c>
      <c r="N716" s="152">
        <v>461.27191</v>
      </c>
      <c r="O716" s="462">
        <v>0.7994313864818025</v>
      </c>
    </row>
    <row r="717" spans="1:15" ht="21" customHeight="1">
      <c r="A717" s="147"/>
      <c r="B717" s="551"/>
      <c r="C717" s="552"/>
      <c r="D717" s="553"/>
      <c r="E717" s="606" t="s">
        <v>205</v>
      </c>
      <c r="F717" s="606"/>
      <c r="G717" s="606"/>
      <c r="H717" s="606"/>
      <c r="I717" s="153">
        <v>906</v>
      </c>
      <c r="J717" s="154">
        <v>114</v>
      </c>
      <c r="K717" s="155">
        <v>920300</v>
      </c>
      <c r="L717" s="156" t="s">
        <v>60</v>
      </c>
      <c r="M717" s="152">
        <v>577</v>
      </c>
      <c r="N717" s="152">
        <v>461.27191</v>
      </c>
      <c r="O717" s="462">
        <v>0.7994313864818025</v>
      </c>
    </row>
    <row r="718" spans="1:15" ht="51" customHeight="1">
      <c r="A718" s="147"/>
      <c r="B718" s="551"/>
      <c r="C718" s="552"/>
      <c r="D718" s="553"/>
      <c r="E718" s="553"/>
      <c r="F718" s="606" t="s">
        <v>686</v>
      </c>
      <c r="G718" s="606"/>
      <c r="H718" s="606"/>
      <c r="I718" s="153">
        <v>906</v>
      </c>
      <c r="J718" s="154">
        <v>114</v>
      </c>
      <c r="K718" s="155">
        <v>920364</v>
      </c>
      <c r="L718" s="156" t="s">
        <v>60</v>
      </c>
      <c r="M718" s="152">
        <v>577</v>
      </c>
      <c r="N718" s="152">
        <v>461.27191</v>
      </c>
      <c r="O718" s="462">
        <v>0.7994313864818025</v>
      </c>
    </row>
    <row r="719" spans="1:15" ht="19.5" customHeight="1">
      <c r="A719" s="147"/>
      <c r="B719" s="551"/>
      <c r="C719" s="552"/>
      <c r="D719" s="553"/>
      <c r="E719" s="553"/>
      <c r="F719" s="553"/>
      <c r="G719" s="607" t="s">
        <v>67</v>
      </c>
      <c r="H719" s="607"/>
      <c r="I719" s="153">
        <v>906</v>
      </c>
      <c r="J719" s="154">
        <v>114</v>
      </c>
      <c r="K719" s="155">
        <v>920364</v>
      </c>
      <c r="L719" s="156" t="s">
        <v>68</v>
      </c>
      <c r="M719" s="152">
        <v>577</v>
      </c>
      <c r="N719" s="152">
        <v>461.27191</v>
      </c>
      <c r="O719" s="462">
        <v>0.7994313864818025</v>
      </c>
    </row>
    <row r="720" spans="1:15" ht="35.25" customHeight="1">
      <c r="A720" s="157" t="s">
        <v>586</v>
      </c>
      <c r="B720" s="613" t="s">
        <v>257</v>
      </c>
      <c r="C720" s="613"/>
      <c r="D720" s="613"/>
      <c r="E720" s="613"/>
      <c r="F720" s="613"/>
      <c r="G720" s="613"/>
      <c r="H720" s="613"/>
      <c r="I720" s="158">
        <v>907</v>
      </c>
      <c r="J720" s="159" t="s">
        <v>60</v>
      </c>
      <c r="K720" s="160" t="s">
        <v>60</v>
      </c>
      <c r="L720" s="161" t="s">
        <v>60</v>
      </c>
      <c r="M720" s="162">
        <v>15066.05342</v>
      </c>
      <c r="N720" s="162">
        <v>14859.891630000002</v>
      </c>
      <c r="O720" s="464">
        <v>0.9863161383905409</v>
      </c>
    </row>
    <row r="721" spans="1:15" ht="51.75" customHeight="1">
      <c r="A721" s="147"/>
      <c r="B721" s="551"/>
      <c r="C721" s="605" t="s">
        <v>558</v>
      </c>
      <c r="D721" s="605"/>
      <c r="E721" s="605"/>
      <c r="F721" s="605"/>
      <c r="G721" s="605"/>
      <c r="H721" s="605"/>
      <c r="I721" s="148">
        <v>907</v>
      </c>
      <c r="J721" s="149">
        <v>106</v>
      </c>
      <c r="K721" s="150" t="s">
        <v>60</v>
      </c>
      <c r="L721" s="151" t="s">
        <v>60</v>
      </c>
      <c r="M721" s="152">
        <v>14436.05342</v>
      </c>
      <c r="N721" s="152">
        <v>14241.284840000002</v>
      </c>
      <c r="O721" s="462">
        <v>0.986508183758162</v>
      </c>
    </row>
    <row r="722" spans="1:15" ht="28.5" customHeight="1">
      <c r="A722" s="147"/>
      <c r="B722" s="551"/>
      <c r="C722" s="552"/>
      <c r="D722" s="606" t="s">
        <v>194</v>
      </c>
      <c r="E722" s="606"/>
      <c r="F722" s="606"/>
      <c r="G722" s="606"/>
      <c r="H722" s="606"/>
      <c r="I722" s="153">
        <v>907</v>
      </c>
      <c r="J722" s="154">
        <v>106</v>
      </c>
      <c r="K722" s="155">
        <v>20000</v>
      </c>
      <c r="L722" s="156" t="s">
        <v>60</v>
      </c>
      <c r="M722" s="152">
        <v>14436.05342</v>
      </c>
      <c r="N722" s="152">
        <v>14241.284840000002</v>
      </c>
      <c r="O722" s="462">
        <v>0.986508183758162</v>
      </c>
    </row>
    <row r="723" spans="1:15" ht="18" customHeight="1">
      <c r="A723" s="147"/>
      <c r="B723" s="551"/>
      <c r="C723" s="552"/>
      <c r="D723" s="553"/>
      <c r="E723" s="606" t="s">
        <v>195</v>
      </c>
      <c r="F723" s="606"/>
      <c r="G723" s="606"/>
      <c r="H723" s="606"/>
      <c r="I723" s="153">
        <v>907</v>
      </c>
      <c r="J723" s="154">
        <v>106</v>
      </c>
      <c r="K723" s="155">
        <v>20400</v>
      </c>
      <c r="L723" s="156" t="s">
        <v>60</v>
      </c>
      <c r="M723" s="152">
        <v>12119.45535</v>
      </c>
      <c r="N723" s="152">
        <v>11936.11662</v>
      </c>
      <c r="O723" s="462">
        <v>0.9848723622716263</v>
      </c>
    </row>
    <row r="724" spans="1:15" ht="28.5" customHeight="1">
      <c r="A724" s="147"/>
      <c r="B724" s="551"/>
      <c r="C724" s="552"/>
      <c r="D724" s="553"/>
      <c r="E724" s="553"/>
      <c r="F724" s="606" t="s">
        <v>258</v>
      </c>
      <c r="G724" s="606"/>
      <c r="H724" s="606"/>
      <c r="I724" s="153">
        <v>907</v>
      </c>
      <c r="J724" s="154">
        <v>106</v>
      </c>
      <c r="K724" s="155">
        <v>20403</v>
      </c>
      <c r="L724" s="156" t="s">
        <v>60</v>
      </c>
      <c r="M724" s="152">
        <v>12119.45535</v>
      </c>
      <c r="N724" s="152">
        <v>11936.11662</v>
      </c>
      <c r="O724" s="462">
        <v>0.9848723622716263</v>
      </c>
    </row>
    <row r="725" spans="1:15" ht="28.5" customHeight="1">
      <c r="A725" s="147"/>
      <c r="B725" s="551"/>
      <c r="C725" s="552"/>
      <c r="D725" s="553"/>
      <c r="E725" s="553"/>
      <c r="F725" s="553"/>
      <c r="G725" s="607" t="s">
        <v>67</v>
      </c>
      <c r="H725" s="607"/>
      <c r="I725" s="153">
        <v>907</v>
      </c>
      <c r="J725" s="154">
        <v>106</v>
      </c>
      <c r="K725" s="155">
        <v>20403</v>
      </c>
      <c r="L725" s="156" t="s">
        <v>68</v>
      </c>
      <c r="M725" s="152">
        <v>12119.45535</v>
      </c>
      <c r="N725" s="152">
        <v>11936.11662</v>
      </c>
      <c r="O725" s="462">
        <v>0.9848723622716263</v>
      </c>
    </row>
    <row r="726" spans="1:15" ht="42.75" customHeight="1">
      <c r="A726" s="147"/>
      <c r="B726" s="551"/>
      <c r="C726" s="552"/>
      <c r="D726" s="553"/>
      <c r="E726" s="606" t="s">
        <v>259</v>
      </c>
      <c r="F726" s="606"/>
      <c r="G726" s="606"/>
      <c r="H726" s="606"/>
      <c r="I726" s="153">
        <v>907</v>
      </c>
      <c r="J726" s="154">
        <v>106</v>
      </c>
      <c r="K726" s="155">
        <v>22500</v>
      </c>
      <c r="L726" s="156" t="s">
        <v>60</v>
      </c>
      <c r="M726" s="152">
        <v>2316.59807</v>
      </c>
      <c r="N726" s="152">
        <v>2305.16822</v>
      </c>
      <c r="O726" s="462">
        <v>0.9950661057055962</v>
      </c>
    </row>
    <row r="727" spans="1:15" ht="18" customHeight="1">
      <c r="A727" s="147"/>
      <c r="B727" s="551"/>
      <c r="C727" s="552"/>
      <c r="D727" s="553"/>
      <c r="E727" s="553"/>
      <c r="F727" s="606" t="s">
        <v>260</v>
      </c>
      <c r="G727" s="606"/>
      <c r="H727" s="606"/>
      <c r="I727" s="153">
        <v>907</v>
      </c>
      <c r="J727" s="154">
        <v>106</v>
      </c>
      <c r="K727" s="155">
        <v>22503</v>
      </c>
      <c r="L727" s="156" t="s">
        <v>60</v>
      </c>
      <c r="M727" s="152">
        <v>2316.59807</v>
      </c>
      <c r="N727" s="152">
        <v>2305.16822</v>
      </c>
      <c r="O727" s="462">
        <v>0.9950661057055962</v>
      </c>
    </row>
    <row r="728" spans="1:15" ht="28.5" customHeight="1">
      <c r="A728" s="147"/>
      <c r="B728" s="551"/>
      <c r="C728" s="552"/>
      <c r="D728" s="553"/>
      <c r="E728" s="553"/>
      <c r="F728" s="553"/>
      <c r="G728" s="607" t="s">
        <v>67</v>
      </c>
      <c r="H728" s="607"/>
      <c r="I728" s="153">
        <v>907</v>
      </c>
      <c r="J728" s="154">
        <v>106</v>
      </c>
      <c r="K728" s="155">
        <v>22503</v>
      </c>
      <c r="L728" s="156" t="s">
        <v>68</v>
      </c>
      <c r="M728" s="152">
        <v>2316.59807</v>
      </c>
      <c r="N728" s="152">
        <v>2305.16822</v>
      </c>
      <c r="O728" s="462">
        <v>0.9950661057055962</v>
      </c>
    </row>
    <row r="729" spans="1:15" ht="28.5" customHeight="1">
      <c r="A729" s="147"/>
      <c r="B729" s="551"/>
      <c r="C729" s="605" t="s">
        <v>58</v>
      </c>
      <c r="D729" s="605"/>
      <c r="E729" s="605"/>
      <c r="F729" s="605"/>
      <c r="G729" s="605"/>
      <c r="H729" s="605"/>
      <c r="I729" s="148">
        <v>907</v>
      </c>
      <c r="J729" s="149">
        <v>1006</v>
      </c>
      <c r="K729" s="150" t="s">
        <v>60</v>
      </c>
      <c r="L729" s="151" t="s">
        <v>60</v>
      </c>
      <c r="M729" s="152">
        <v>630</v>
      </c>
      <c r="N729" s="152">
        <v>618.60679</v>
      </c>
      <c r="O729" s="462">
        <v>0.9819155396825398</v>
      </c>
    </row>
    <row r="730" spans="1:15" ht="28.5" customHeight="1">
      <c r="A730" s="147"/>
      <c r="B730" s="551"/>
      <c r="C730" s="552"/>
      <c r="D730" s="606" t="s">
        <v>232</v>
      </c>
      <c r="E730" s="606"/>
      <c r="F730" s="606"/>
      <c r="G730" s="606"/>
      <c r="H730" s="606"/>
      <c r="I730" s="153">
        <v>907</v>
      </c>
      <c r="J730" s="154">
        <v>1006</v>
      </c>
      <c r="K730" s="155">
        <v>4910000</v>
      </c>
      <c r="L730" s="156" t="s">
        <v>60</v>
      </c>
      <c r="M730" s="152">
        <v>630</v>
      </c>
      <c r="N730" s="152">
        <v>618.60679</v>
      </c>
      <c r="O730" s="462">
        <v>0.9819155396825398</v>
      </c>
    </row>
    <row r="731" spans="1:15" ht="43.5" customHeight="1">
      <c r="A731" s="147"/>
      <c r="B731" s="551"/>
      <c r="C731" s="552"/>
      <c r="D731" s="553"/>
      <c r="E731" s="606" t="s">
        <v>233</v>
      </c>
      <c r="F731" s="606"/>
      <c r="G731" s="606"/>
      <c r="H731" s="606"/>
      <c r="I731" s="153">
        <v>907</v>
      </c>
      <c r="J731" s="154">
        <v>1006</v>
      </c>
      <c r="K731" s="155">
        <v>4910100</v>
      </c>
      <c r="L731" s="156" t="s">
        <v>60</v>
      </c>
      <c r="M731" s="152">
        <v>630</v>
      </c>
      <c r="N731" s="152">
        <v>618.60679</v>
      </c>
      <c r="O731" s="462">
        <v>0.9819155396825398</v>
      </c>
    </row>
    <row r="732" spans="1:15" ht="45.75" customHeight="1">
      <c r="A732" s="147"/>
      <c r="B732" s="551"/>
      <c r="C732" s="552"/>
      <c r="D732" s="553"/>
      <c r="E732" s="553"/>
      <c r="F732" s="606" t="s">
        <v>261</v>
      </c>
      <c r="G732" s="606"/>
      <c r="H732" s="606"/>
      <c r="I732" s="153">
        <v>907</v>
      </c>
      <c r="J732" s="154">
        <v>1006</v>
      </c>
      <c r="K732" s="155">
        <v>4910102</v>
      </c>
      <c r="L732" s="156" t="s">
        <v>60</v>
      </c>
      <c r="M732" s="152">
        <v>630</v>
      </c>
      <c r="N732" s="152">
        <v>618.60679</v>
      </c>
      <c r="O732" s="462">
        <v>0.9819155396825398</v>
      </c>
    </row>
    <row r="733" spans="1:15" ht="18" customHeight="1">
      <c r="A733" s="147"/>
      <c r="B733" s="551"/>
      <c r="C733" s="552"/>
      <c r="D733" s="553"/>
      <c r="E733" s="553"/>
      <c r="F733" s="553"/>
      <c r="G733" s="607" t="s">
        <v>132</v>
      </c>
      <c r="H733" s="607"/>
      <c r="I733" s="153">
        <v>907</v>
      </c>
      <c r="J733" s="154">
        <v>1006</v>
      </c>
      <c r="K733" s="155">
        <v>4910102</v>
      </c>
      <c r="L733" s="156" t="s">
        <v>133</v>
      </c>
      <c r="M733" s="152">
        <v>630</v>
      </c>
      <c r="N733" s="152">
        <v>618.60679</v>
      </c>
      <c r="O733" s="462">
        <v>0.9819155396825398</v>
      </c>
    </row>
    <row r="734" spans="1:15" ht="31.5" customHeight="1">
      <c r="A734" s="157" t="s">
        <v>590</v>
      </c>
      <c r="B734" s="613" t="s">
        <v>262</v>
      </c>
      <c r="C734" s="613"/>
      <c r="D734" s="613"/>
      <c r="E734" s="613"/>
      <c r="F734" s="613"/>
      <c r="G734" s="613"/>
      <c r="H734" s="613"/>
      <c r="I734" s="158">
        <v>913</v>
      </c>
      <c r="J734" s="159" t="s">
        <v>60</v>
      </c>
      <c r="K734" s="160" t="s">
        <v>60</v>
      </c>
      <c r="L734" s="161" t="s">
        <v>60</v>
      </c>
      <c r="M734" s="162">
        <v>8337.21883</v>
      </c>
      <c r="N734" s="162">
        <v>8337.21883</v>
      </c>
      <c r="O734" s="464">
        <v>1</v>
      </c>
    </row>
    <row r="735" spans="1:15" ht="42" customHeight="1">
      <c r="A735" s="147"/>
      <c r="B735" s="551"/>
      <c r="C735" s="605" t="s">
        <v>589</v>
      </c>
      <c r="D735" s="605"/>
      <c r="E735" s="605"/>
      <c r="F735" s="605"/>
      <c r="G735" s="605"/>
      <c r="H735" s="605"/>
      <c r="I735" s="148">
        <v>913</v>
      </c>
      <c r="J735" s="149">
        <v>806</v>
      </c>
      <c r="K735" s="150" t="s">
        <v>60</v>
      </c>
      <c r="L735" s="151" t="s">
        <v>60</v>
      </c>
      <c r="M735" s="152">
        <v>8337.21883</v>
      </c>
      <c r="N735" s="152">
        <v>8337.21883</v>
      </c>
      <c r="O735" s="462">
        <v>1</v>
      </c>
    </row>
    <row r="736" spans="1:15" ht="68.25" customHeight="1">
      <c r="A736" s="147"/>
      <c r="B736" s="551"/>
      <c r="C736" s="552"/>
      <c r="D736" s="606" t="s">
        <v>888</v>
      </c>
      <c r="E736" s="606"/>
      <c r="F736" s="606"/>
      <c r="G736" s="606"/>
      <c r="H736" s="606"/>
      <c r="I736" s="153">
        <v>913</v>
      </c>
      <c r="J736" s="154">
        <v>806</v>
      </c>
      <c r="K736" s="155">
        <v>4520000</v>
      </c>
      <c r="L736" s="156" t="s">
        <v>60</v>
      </c>
      <c r="M736" s="152">
        <v>8337.21883</v>
      </c>
      <c r="N736" s="152">
        <v>8337.21883</v>
      </c>
      <c r="O736" s="462">
        <v>1</v>
      </c>
    </row>
    <row r="737" spans="1:15" ht="28.5" customHeight="1">
      <c r="A737" s="147"/>
      <c r="B737" s="551"/>
      <c r="C737" s="552"/>
      <c r="D737" s="553"/>
      <c r="E737" s="606" t="s">
        <v>639</v>
      </c>
      <c r="F737" s="606"/>
      <c r="G737" s="606"/>
      <c r="H737" s="606"/>
      <c r="I737" s="153">
        <v>913</v>
      </c>
      <c r="J737" s="154">
        <v>806</v>
      </c>
      <c r="K737" s="155">
        <v>4529900</v>
      </c>
      <c r="L737" s="156" t="s">
        <v>60</v>
      </c>
      <c r="M737" s="152">
        <v>8337.21883</v>
      </c>
      <c r="N737" s="152">
        <v>8337.21883</v>
      </c>
      <c r="O737" s="462">
        <v>1</v>
      </c>
    </row>
    <row r="738" spans="1:15" ht="28.5" customHeight="1">
      <c r="A738" s="147"/>
      <c r="B738" s="551"/>
      <c r="C738" s="552"/>
      <c r="D738" s="553"/>
      <c r="E738" s="553"/>
      <c r="F738" s="606" t="s">
        <v>889</v>
      </c>
      <c r="G738" s="606"/>
      <c r="H738" s="606"/>
      <c r="I738" s="153">
        <v>913</v>
      </c>
      <c r="J738" s="154">
        <v>806</v>
      </c>
      <c r="K738" s="155">
        <v>4529902</v>
      </c>
      <c r="L738" s="156" t="s">
        <v>60</v>
      </c>
      <c r="M738" s="152">
        <v>8337.21883</v>
      </c>
      <c r="N738" s="152">
        <v>8337.21883</v>
      </c>
      <c r="O738" s="462">
        <v>1</v>
      </c>
    </row>
    <row r="739" spans="1:15" ht="18" customHeight="1">
      <c r="A739" s="147"/>
      <c r="B739" s="551"/>
      <c r="C739" s="552"/>
      <c r="D739" s="553"/>
      <c r="E739" s="553"/>
      <c r="F739" s="553"/>
      <c r="G739" s="607" t="s">
        <v>67</v>
      </c>
      <c r="H739" s="607"/>
      <c r="I739" s="153">
        <v>913</v>
      </c>
      <c r="J739" s="154">
        <v>806</v>
      </c>
      <c r="K739" s="155">
        <v>4529902</v>
      </c>
      <c r="L739" s="156" t="s">
        <v>68</v>
      </c>
      <c r="M739" s="152">
        <v>8337.21883</v>
      </c>
      <c r="N739" s="152">
        <v>8337.21883</v>
      </c>
      <c r="O739" s="462">
        <v>1</v>
      </c>
    </row>
    <row r="740" spans="1:15" ht="45" customHeight="1">
      <c r="A740" s="157" t="s">
        <v>52</v>
      </c>
      <c r="B740" s="613" t="s">
        <v>915</v>
      </c>
      <c r="C740" s="613"/>
      <c r="D740" s="613"/>
      <c r="E740" s="613"/>
      <c r="F740" s="613"/>
      <c r="G740" s="613"/>
      <c r="H740" s="613"/>
      <c r="I740" s="158">
        <v>915</v>
      </c>
      <c r="J740" s="159" t="s">
        <v>60</v>
      </c>
      <c r="K740" s="160" t="s">
        <v>60</v>
      </c>
      <c r="L740" s="161" t="s">
        <v>60</v>
      </c>
      <c r="M740" s="162">
        <v>8803.756440000001</v>
      </c>
      <c r="N740" s="162">
        <v>8778.316810000002</v>
      </c>
      <c r="O740" s="464">
        <v>0.9971103664471664</v>
      </c>
    </row>
    <row r="741" spans="1:15" ht="18" customHeight="1">
      <c r="A741" s="147"/>
      <c r="B741" s="551"/>
      <c r="C741" s="605" t="s">
        <v>56</v>
      </c>
      <c r="D741" s="605"/>
      <c r="E741" s="605"/>
      <c r="F741" s="605"/>
      <c r="G741" s="605"/>
      <c r="H741" s="605"/>
      <c r="I741" s="148">
        <v>915</v>
      </c>
      <c r="J741" s="149">
        <v>1003</v>
      </c>
      <c r="K741" s="150" t="s">
        <v>60</v>
      </c>
      <c r="L741" s="151" t="s">
        <v>60</v>
      </c>
      <c r="M741" s="152">
        <v>3879.8183</v>
      </c>
      <c r="N741" s="152">
        <v>3879.8183</v>
      </c>
      <c r="O741" s="462">
        <v>1</v>
      </c>
    </row>
    <row r="742" spans="1:15" ht="18" customHeight="1">
      <c r="A742" s="147"/>
      <c r="B742" s="551"/>
      <c r="C742" s="552"/>
      <c r="D742" s="606" t="s">
        <v>236</v>
      </c>
      <c r="E742" s="606"/>
      <c r="F742" s="606"/>
      <c r="G742" s="606"/>
      <c r="H742" s="606"/>
      <c r="I742" s="153">
        <v>915</v>
      </c>
      <c r="J742" s="154">
        <v>1003</v>
      </c>
      <c r="K742" s="155">
        <v>5050000</v>
      </c>
      <c r="L742" s="156" t="s">
        <v>60</v>
      </c>
      <c r="M742" s="152">
        <v>3879.7202599999996</v>
      </c>
      <c r="N742" s="152">
        <v>3879.7202599999996</v>
      </c>
      <c r="O742" s="462">
        <v>1</v>
      </c>
    </row>
    <row r="743" spans="1:15" ht="45" customHeight="1">
      <c r="A743" s="147"/>
      <c r="B743" s="551"/>
      <c r="C743" s="552"/>
      <c r="D743" s="553"/>
      <c r="E743" s="606" t="s">
        <v>240</v>
      </c>
      <c r="F743" s="606"/>
      <c r="G743" s="606"/>
      <c r="H743" s="606"/>
      <c r="I743" s="153">
        <v>915</v>
      </c>
      <c r="J743" s="154">
        <v>1003</v>
      </c>
      <c r="K743" s="155">
        <v>5054800</v>
      </c>
      <c r="L743" s="156" t="s">
        <v>60</v>
      </c>
      <c r="M743" s="152">
        <v>3879.7202599999996</v>
      </c>
      <c r="N743" s="152">
        <v>3879.7202599999996</v>
      </c>
      <c r="O743" s="462">
        <v>1</v>
      </c>
    </row>
    <row r="744" spans="1:15" ht="129" customHeight="1">
      <c r="A744" s="147"/>
      <c r="B744" s="551"/>
      <c r="C744" s="552"/>
      <c r="D744" s="553"/>
      <c r="E744" s="553"/>
      <c r="F744" s="606" t="s">
        <v>30</v>
      </c>
      <c r="G744" s="606"/>
      <c r="H744" s="606"/>
      <c r="I744" s="153">
        <v>915</v>
      </c>
      <c r="J744" s="154">
        <v>1003</v>
      </c>
      <c r="K744" s="155">
        <v>5054801</v>
      </c>
      <c r="L744" s="156" t="s">
        <v>60</v>
      </c>
      <c r="M744" s="152">
        <v>3847.00133</v>
      </c>
      <c r="N744" s="152">
        <v>3847.00133</v>
      </c>
      <c r="O744" s="462">
        <v>1</v>
      </c>
    </row>
    <row r="745" spans="1:15" ht="18" customHeight="1">
      <c r="A745" s="147"/>
      <c r="B745" s="551"/>
      <c r="C745" s="552"/>
      <c r="D745" s="553"/>
      <c r="E745" s="553"/>
      <c r="F745" s="553"/>
      <c r="G745" s="607" t="s">
        <v>132</v>
      </c>
      <c r="H745" s="607"/>
      <c r="I745" s="153">
        <v>915</v>
      </c>
      <c r="J745" s="154">
        <v>1003</v>
      </c>
      <c r="K745" s="155">
        <v>5054801</v>
      </c>
      <c r="L745" s="156" t="s">
        <v>133</v>
      </c>
      <c r="M745" s="152">
        <v>3847.00133</v>
      </c>
      <c r="N745" s="152">
        <v>3847.00133</v>
      </c>
      <c r="O745" s="462">
        <v>1</v>
      </c>
    </row>
    <row r="746" spans="1:15" ht="60" customHeight="1">
      <c r="A746" s="147"/>
      <c r="B746" s="551"/>
      <c r="C746" s="552"/>
      <c r="D746" s="553"/>
      <c r="E746" s="553"/>
      <c r="F746" s="606" t="s">
        <v>916</v>
      </c>
      <c r="G746" s="606"/>
      <c r="H746" s="606"/>
      <c r="I746" s="153">
        <v>915</v>
      </c>
      <c r="J746" s="154">
        <v>1003</v>
      </c>
      <c r="K746" s="155">
        <v>5054809</v>
      </c>
      <c r="L746" s="156" t="s">
        <v>60</v>
      </c>
      <c r="M746" s="152">
        <v>32.71893</v>
      </c>
      <c r="N746" s="152">
        <v>32.71893</v>
      </c>
      <c r="O746" s="462">
        <v>1</v>
      </c>
    </row>
    <row r="747" spans="1:15" ht="18" customHeight="1">
      <c r="A747" s="147"/>
      <c r="B747" s="551"/>
      <c r="C747" s="552"/>
      <c r="D747" s="553"/>
      <c r="E747" s="553"/>
      <c r="F747" s="553"/>
      <c r="G747" s="607" t="s">
        <v>132</v>
      </c>
      <c r="H747" s="607"/>
      <c r="I747" s="153">
        <v>915</v>
      </c>
      <c r="J747" s="154">
        <v>1003</v>
      </c>
      <c r="K747" s="155">
        <v>5054809</v>
      </c>
      <c r="L747" s="156" t="s">
        <v>133</v>
      </c>
      <c r="M747" s="152">
        <v>32.71893</v>
      </c>
      <c r="N747" s="152">
        <v>32.71893</v>
      </c>
      <c r="O747" s="462">
        <v>1</v>
      </c>
    </row>
    <row r="748" spans="1:15" ht="28.5" customHeight="1">
      <c r="A748" s="147"/>
      <c r="B748" s="551"/>
      <c r="C748" s="552"/>
      <c r="D748" s="606" t="s">
        <v>141</v>
      </c>
      <c r="E748" s="606"/>
      <c r="F748" s="606"/>
      <c r="G748" s="606"/>
      <c r="H748" s="606"/>
      <c r="I748" s="153">
        <v>915</v>
      </c>
      <c r="J748" s="154">
        <v>1003</v>
      </c>
      <c r="K748" s="155">
        <v>5140000</v>
      </c>
      <c r="L748" s="156" t="s">
        <v>60</v>
      </c>
      <c r="M748" s="152">
        <v>0.09804</v>
      </c>
      <c r="N748" s="152">
        <v>0.09804</v>
      </c>
      <c r="O748" s="462">
        <v>1</v>
      </c>
    </row>
    <row r="749" spans="1:15" ht="18" customHeight="1">
      <c r="A749" s="147"/>
      <c r="B749" s="551"/>
      <c r="C749" s="552"/>
      <c r="D749" s="553"/>
      <c r="E749" s="606" t="s">
        <v>697</v>
      </c>
      <c r="F749" s="606"/>
      <c r="G749" s="606"/>
      <c r="H749" s="606"/>
      <c r="I749" s="153">
        <v>915</v>
      </c>
      <c r="J749" s="154">
        <v>1003</v>
      </c>
      <c r="K749" s="155">
        <v>5140100</v>
      </c>
      <c r="L749" s="156" t="s">
        <v>60</v>
      </c>
      <c r="M749" s="152">
        <v>0.09804</v>
      </c>
      <c r="N749" s="152">
        <v>0.09804</v>
      </c>
      <c r="O749" s="462">
        <v>1</v>
      </c>
    </row>
    <row r="750" spans="1:15" ht="88.5" customHeight="1">
      <c r="A750" s="147"/>
      <c r="B750" s="551"/>
      <c r="C750" s="552"/>
      <c r="D750" s="553"/>
      <c r="E750" s="553"/>
      <c r="F750" s="606" t="s">
        <v>247</v>
      </c>
      <c r="G750" s="606"/>
      <c r="H750" s="606"/>
      <c r="I750" s="153">
        <v>915</v>
      </c>
      <c r="J750" s="154">
        <v>1003</v>
      </c>
      <c r="K750" s="155">
        <v>5140106</v>
      </c>
      <c r="L750" s="156" t="s">
        <v>60</v>
      </c>
      <c r="M750" s="152">
        <v>0.09804</v>
      </c>
      <c r="N750" s="152">
        <v>0.09804</v>
      </c>
      <c r="O750" s="462">
        <v>1</v>
      </c>
    </row>
    <row r="751" spans="1:15" ht="28.5" customHeight="1">
      <c r="A751" s="147"/>
      <c r="B751" s="551"/>
      <c r="C751" s="552"/>
      <c r="D751" s="553"/>
      <c r="E751" s="553"/>
      <c r="F751" s="553"/>
      <c r="G751" s="607" t="s">
        <v>67</v>
      </c>
      <c r="H751" s="607"/>
      <c r="I751" s="153">
        <v>915</v>
      </c>
      <c r="J751" s="154">
        <v>1003</v>
      </c>
      <c r="K751" s="155">
        <v>5140106</v>
      </c>
      <c r="L751" s="156" t="s">
        <v>68</v>
      </c>
      <c r="M751" s="152">
        <v>0.09804</v>
      </c>
      <c r="N751" s="152">
        <v>0.09804</v>
      </c>
      <c r="O751" s="462">
        <v>1</v>
      </c>
    </row>
    <row r="752" spans="1:15" ht="28.5" customHeight="1">
      <c r="A752" s="147"/>
      <c r="B752" s="551"/>
      <c r="C752" s="605" t="s">
        <v>58</v>
      </c>
      <c r="D752" s="605"/>
      <c r="E752" s="605"/>
      <c r="F752" s="605"/>
      <c r="G752" s="605"/>
      <c r="H752" s="605"/>
      <c r="I752" s="148">
        <v>915</v>
      </c>
      <c r="J752" s="149">
        <v>1006</v>
      </c>
      <c r="K752" s="150" t="s">
        <v>60</v>
      </c>
      <c r="L752" s="151" t="s">
        <v>60</v>
      </c>
      <c r="M752" s="152">
        <v>4923.938139999999</v>
      </c>
      <c r="N752" s="152">
        <v>4898.498509999999</v>
      </c>
      <c r="O752" s="462">
        <v>0.9948334789599936</v>
      </c>
    </row>
    <row r="753" spans="1:15" ht="28.5" customHeight="1">
      <c r="A753" s="147"/>
      <c r="B753" s="551"/>
      <c r="C753" s="552"/>
      <c r="D753" s="606" t="s">
        <v>194</v>
      </c>
      <c r="E753" s="606"/>
      <c r="F753" s="606"/>
      <c r="G753" s="606"/>
      <c r="H753" s="606"/>
      <c r="I753" s="153">
        <v>915</v>
      </c>
      <c r="J753" s="154">
        <v>1006</v>
      </c>
      <c r="K753" s="155">
        <v>20000</v>
      </c>
      <c r="L753" s="156" t="s">
        <v>60</v>
      </c>
      <c r="M753" s="152">
        <v>3128.68789</v>
      </c>
      <c r="N753" s="152">
        <v>3128.68789</v>
      </c>
      <c r="O753" s="462">
        <v>1</v>
      </c>
    </row>
    <row r="754" spans="1:15" ht="18" customHeight="1">
      <c r="A754" s="147"/>
      <c r="B754" s="551"/>
      <c r="C754" s="552"/>
      <c r="D754" s="553"/>
      <c r="E754" s="606" t="s">
        <v>195</v>
      </c>
      <c r="F754" s="606"/>
      <c r="G754" s="606"/>
      <c r="H754" s="606"/>
      <c r="I754" s="153">
        <v>915</v>
      </c>
      <c r="J754" s="154">
        <v>1006</v>
      </c>
      <c r="K754" s="155">
        <v>20400</v>
      </c>
      <c r="L754" s="156" t="s">
        <v>60</v>
      </c>
      <c r="M754" s="152">
        <v>3128.68789</v>
      </c>
      <c r="N754" s="152">
        <v>3128.68789</v>
      </c>
      <c r="O754" s="462">
        <v>1</v>
      </c>
    </row>
    <row r="755" spans="1:15" ht="42.75" customHeight="1">
      <c r="A755" s="147"/>
      <c r="B755" s="551"/>
      <c r="C755" s="552"/>
      <c r="D755" s="553"/>
      <c r="E755" s="553"/>
      <c r="F755" s="606" t="s">
        <v>915</v>
      </c>
      <c r="G755" s="606"/>
      <c r="H755" s="606"/>
      <c r="I755" s="153">
        <v>915</v>
      </c>
      <c r="J755" s="154">
        <v>1006</v>
      </c>
      <c r="K755" s="155">
        <v>20411</v>
      </c>
      <c r="L755" s="156" t="s">
        <v>60</v>
      </c>
      <c r="M755" s="152">
        <v>3128.68789</v>
      </c>
      <c r="N755" s="152">
        <v>3128.68789</v>
      </c>
      <c r="O755" s="462">
        <v>1</v>
      </c>
    </row>
    <row r="756" spans="1:15" ht="28.5" customHeight="1">
      <c r="A756" s="147"/>
      <c r="B756" s="551"/>
      <c r="C756" s="552"/>
      <c r="D756" s="553"/>
      <c r="E756" s="553"/>
      <c r="F756" s="553"/>
      <c r="G756" s="607" t="s">
        <v>67</v>
      </c>
      <c r="H756" s="607"/>
      <c r="I756" s="153">
        <v>915</v>
      </c>
      <c r="J756" s="154">
        <v>1006</v>
      </c>
      <c r="K756" s="155">
        <v>20411</v>
      </c>
      <c r="L756" s="156" t="s">
        <v>68</v>
      </c>
      <c r="M756" s="152">
        <v>3128.68789</v>
      </c>
      <c r="N756" s="152">
        <v>3128.68789</v>
      </c>
      <c r="O756" s="462">
        <v>1</v>
      </c>
    </row>
    <row r="757" spans="1:15" ht="69.75" customHeight="1">
      <c r="A757" s="147"/>
      <c r="B757" s="551"/>
      <c r="C757" s="552"/>
      <c r="D757" s="606" t="s">
        <v>888</v>
      </c>
      <c r="E757" s="606"/>
      <c r="F757" s="606"/>
      <c r="G757" s="606"/>
      <c r="H757" s="606"/>
      <c r="I757" s="153">
        <v>915</v>
      </c>
      <c r="J757" s="154">
        <v>1006</v>
      </c>
      <c r="K757" s="155">
        <v>4520000</v>
      </c>
      <c r="L757" s="156" t="s">
        <v>60</v>
      </c>
      <c r="M757" s="152">
        <v>1003.75949</v>
      </c>
      <c r="N757" s="152">
        <v>978.31986</v>
      </c>
      <c r="O757" s="462">
        <v>0.9746556518235259</v>
      </c>
    </row>
    <row r="758" spans="1:15" ht="28.5" customHeight="1">
      <c r="A758" s="147"/>
      <c r="B758" s="551"/>
      <c r="C758" s="552"/>
      <c r="D758" s="553"/>
      <c r="E758" s="606" t="s">
        <v>639</v>
      </c>
      <c r="F758" s="606"/>
      <c r="G758" s="606"/>
      <c r="H758" s="606"/>
      <c r="I758" s="153">
        <v>915</v>
      </c>
      <c r="J758" s="154">
        <v>1006</v>
      </c>
      <c r="K758" s="155">
        <v>4529900</v>
      </c>
      <c r="L758" s="156" t="s">
        <v>60</v>
      </c>
      <c r="M758" s="152">
        <v>1003.75949</v>
      </c>
      <c r="N758" s="152">
        <v>978.31986</v>
      </c>
      <c r="O758" s="462">
        <v>0.9746556518235259</v>
      </c>
    </row>
    <row r="759" spans="1:15" ht="59.25" customHeight="1">
      <c r="A759" s="147"/>
      <c r="B759" s="551"/>
      <c r="C759" s="552"/>
      <c r="D759" s="553"/>
      <c r="E759" s="553"/>
      <c r="F759" s="606" t="s">
        <v>917</v>
      </c>
      <c r="G759" s="606"/>
      <c r="H759" s="606"/>
      <c r="I759" s="153">
        <v>915</v>
      </c>
      <c r="J759" s="154">
        <v>1006</v>
      </c>
      <c r="K759" s="155">
        <v>4529901</v>
      </c>
      <c r="L759" s="156" t="s">
        <v>60</v>
      </c>
      <c r="M759" s="152">
        <v>1003.75949</v>
      </c>
      <c r="N759" s="152">
        <v>978.31986</v>
      </c>
      <c r="O759" s="462">
        <v>0.9746556518235259</v>
      </c>
    </row>
    <row r="760" spans="1:15" ht="28.5" customHeight="1">
      <c r="A760" s="147"/>
      <c r="B760" s="551"/>
      <c r="C760" s="552"/>
      <c r="D760" s="553"/>
      <c r="E760" s="553"/>
      <c r="F760" s="553"/>
      <c r="G760" s="607" t="s">
        <v>67</v>
      </c>
      <c r="H760" s="607"/>
      <c r="I760" s="153">
        <v>915</v>
      </c>
      <c r="J760" s="154">
        <v>1006</v>
      </c>
      <c r="K760" s="155">
        <v>4529901</v>
      </c>
      <c r="L760" s="156" t="s">
        <v>68</v>
      </c>
      <c r="M760" s="152">
        <v>1003.75949</v>
      </c>
      <c r="N760" s="152">
        <v>978.31986</v>
      </c>
      <c r="O760" s="462">
        <v>0.9746556518235259</v>
      </c>
    </row>
    <row r="761" spans="1:15" ht="28.5" customHeight="1">
      <c r="A761" s="147"/>
      <c r="B761" s="551"/>
      <c r="C761" s="552"/>
      <c r="D761" s="606" t="s">
        <v>141</v>
      </c>
      <c r="E761" s="606"/>
      <c r="F761" s="606"/>
      <c r="G761" s="606"/>
      <c r="H761" s="606"/>
      <c r="I761" s="153">
        <v>915</v>
      </c>
      <c r="J761" s="154">
        <v>1006</v>
      </c>
      <c r="K761" s="155">
        <v>5140000</v>
      </c>
      <c r="L761" s="156" t="s">
        <v>60</v>
      </c>
      <c r="M761" s="152">
        <v>791.49076</v>
      </c>
      <c r="N761" s="152">
        <v>791.49076</v>
      </c>
      <c r="O761" s="462">
        <v>1</v>
      </c>
    </row>
    <row r="762" spans="1:15" ht="18" customHeight="1">
      <c r="A762" s="147"/>
      <c r="B762" s="551"/>
      <c r="C762" s="552"/>
      <c r="D762" s="553"/>
      <c r="E762" s="606" t="s">
        <v>697</v>
      </c>
      <c r="F762" s="606"/>
      <c r="G762" s="606"/>
      <c r="H762" s="606"/>
      <c r="I762" s="153">
        <v>915</v>
      </c>
      <c r="J762" s="154">
        <v>1006</v>
      </c>
      <c r="K762" s="155">
        <v>5140100</v>
      </c>
      <c r="L762" s="156" t="s">
        <v>60</v>
      </c>
      <c r="M762" s="152">
        <v>791.49076</v>
      </c>
      <c r="N762" s="152">
        <v>791.49076</v>
      </c>
      <c r="O762" s="462">
        <v>1</v>
      </c>
    </row>
    <row r="763" spans="1:15" ht="18" customHeight="1">
      <c r="A763" s="147"/>
      <c r="B763" s="551"/>
      <c r="C763" s="552"/>
      <c r="D763" s="553"/>
      <c r="E763" s="553"/>
      <c r="F763" s="606" t="s">
        <v>246</v>
      </c>
      <c r="G763" s="606"/>
      <c r="H763" s="606"/>
      <c r="I763" s="153">
        <v>915</v>
      </c>
      <c r="J763" s="154">
        <v>1006</v>
      </c>
      <c r="K763" s="155">
        <v>5140103</v>
      </c>
      <c r="L763" s="156" t="s">
        <v>60</v>
      </c>
      <c r="M763" s="152">
        <v>1.96803</v>
      </c>
      <c r="N763" s="152">
        <v>1.96803</v>
      </c>
      <c r="O763" s="462">
        <v>1</v>
      </c>
    </row>
    <row r="764" spans="1:15" ht="28.5" customHeight="1">
      <c r="A764" s="147"/>
      <c r="B764" s="551"/>
      <c r="C764" s="552"/>
      <c r="D764" s="553"/>
      <c r="E764" s="553"/>
      <c r="F764" s="553"/>
      <c r="G764" s="607" t="s">
        <v>67</v>
      </c>
      <c r="H764" s="607"/>
      <c r="I764" s="153">
        <v>915</v>
      </c>
      <c r="J764" s="154">
        <v>1006</v>
      </c>
      <c r="K764" s="155">
        <v>5140103</v>
      </c>
      <c r="L764" s="156" t="s">
        <v>68</v>
      </c>
      <c r="M764" s="152">
        <v>1.96803</v>
      </c>
      <c r="N764" s="152">
        <v>1.96803</v>
      </c>
      <c r="O764" s="462">
        <v>1</v>
      </c>
    </row>
    <row r="765" spans="1:15" ht="58.5" customHeight="1">
      <c r="A765" s="147"/>
      <c r="B765" s="551"/>
      <c r="C765" s="552"/>
      <c r="D765" s="553"/>
      <c r="E765" s="553"/>
      <c r="F765" s="606" t="s">
        <v>918</v>
      </c>
      <c r="G765" s="606"/>
      <c r="H765" s="606"/>
      <c r="I765" s="153">
        <v>915</v>
      </c>
      <c r="J765" s="154">
        <v>1006</v>
      </c>
      <c r="K765" s="155">
        <v>5140105</v>
      </c>
      <c r="L765" s="156" t="s">
        <v>60</v>
      </c>
      <c r="M765" s="152">
        <v>9.55619</v>
      </c>
      <c r="N765" s="152">
        <v>9.55619</v>
      </c>
      <c r="O765" s="462">
        <v>1</v>
      </c>
    </row>
    <row r="766" spans="1:15" ht="20.25" customHeight="1">
      <c r="A766" s="147"/>
      <c r="B766" s="551"/>
      <c r="C766" s="552"/>
      <c r="D766" s="553"/>
      <c r="E766" s="553"/>
      <c r="F766" s="553"/>
      <c r="G766" s="607" t="s">
        <v>67</v>
      </c>
      <c r="H766" s="607"/>
      <c r="I766" s="153">
        <v>915</v>
      </c>
      <c r="J766" s="154">
        <v>1006</v>
      </c>
      <c r="K766" s="155">
        <v>5140105</v>
      </c>
      <c r="L766" s="156" t="s">
        <v>68</v>
      </c>
      <c r="M766" s="152">
        <v>9.55619</v>
      </c>
      <c r="N766" s="152">
        <v>9.55619</v>
      </c>
      <c r="O766" s="462">
        <v>1</v>
      </c>
    </row>
    <row r="767" spans="1:15" ht="76.5" customHeight="1">
      <c r="A767" s="147"/>
      <c r="B767" s="551"/>
      <c r="C767" s="552"/>
      <c r="D767" s="553"/>
      <c r="E767" s="553"/>
      <c r="F767" s="606" t="s">
        <v>247</v>
      </c>
      <c r="G767" s="606"/>
      <c r="H767" s="606"/>
      <c r="I767" s="153">
        <v>915</v>
      </c>
      <c r="J767" s="154">
        <v>1006</v>
      </c>
      <c r="K767" s="155">
        <v>5140106</v>
      </c>
      <c r="L767" s="156" t="s">
        <v>60</v>
      </c>
      <c r="M767" s="152">
        <v>134.29861</v>
      </c>
      <c r="N767" s="152">
        <v>134.29861</v>
      </c>
      <c r="O767" s="462">
        <v>1</v>
      </c>
    </row>
    <row r="768" spans="1:15" ht="28.5" customHeight="1">
      <c r="A768" s="147"/>
      <c r="B768" s="551"/>
      <c r="C768" s="552"/>
      <c r="D768" s="553"/>
      <c r="E768" s="553"/>
      <c r="F768" s="553"/>
      <c r="G768" s="607" t="s">
        <v>67</v>
      </c>
      <c r="H768" s="607"/>
      <c r="I768" s="153">
        <v>915</v>
      </c>
      <c r="J768" s="154">
        <v>1006</v>
      </c>
      <c r="K768" s="155">
        <v>5140106</v>
      </c>
      <c r="L768" s="156" t="s">
        <v>68</v>
      </c>
      <c r="M768" s="152">
        <v>134.29861</v>
      </c>
      <c r="N768" s="152">
        <v>134.29861</v>
      </c>
      <c r="O768" s="462">
        <v>1</v>
      </c>
    </row>
    <row r="769" spans="1:15" ht="88.5" customHeight="1">
      <c r="A769" s="147"/>
      <c r="B769" s="551"/>
      <c r="C769" s="552"/>
      <c r="D769" s="553"/>
      <c r="E769" s="553"/>
      <c r="F769" s="606" t="s">
        <v>919</v>
      </c>
      <c r="G769" s="606"/>
      <c r="H769" s="606"/>
      <c r="I769" s="153">
        <v>915</v>
      </c>
      <c r="J769" s="154">
        <v>1006</v>
      </c>
      <c r="K769" s="155">
        <v>5140107</v>
      </c>
      <c r="L769" s="156" t="s">
        <v>60</v>
      </c>
      <c r="M769" s="152">
        <v>645.6679300000001</v>
      </c>
      <c r="N769" s="152">
        <v>645.6679300000001</v>
      </c>
      <c r="O769" s="462">
        <v>1</v>
      </c>
    </row>
    <row r="770" spans="1:15" ht="28.5" customHeight="1">
      <c r="A770" s="147"/>
      <c r="B770" s="551"/>
      <c r="C770" s="552"/>
      <c r="D770" s="553"/>
      <c r="E770" s="553"/>
      <c r="F770" s="553"/>
      <c r="G770" s="607" t="s">
        <v>67</v>
      </c>
      <c r="H770" s="607"/>
      <c r="I770" s="153">
        <v>915</v>
      </c>
      <c r="J770" s="154">
        <v>1006</v>
      </c>
      <c r="K770" s="155">
        <v>5140107</v>
      </c>
      <c r="L770" s="156" t="s">
        <v>68</v>
      </c>
      <c r="M770" s="152">
        <v>645.6679300000001</v>
      </c>
      <c r="N770" s="152">
        <v>645.6679300000001</v>
      </c>
      <c r="O770" s="462">
        <v>1</v>
      </c>
    </row>
    <row r="771" spans="1:15" ht="33.75" customHeight="1">
      <c r="A771" s="157" t="s">
        <v>920</v>
      </c>
      <c r="B771" s="613" t="s">
        <v>921</v>
      </c>
      <c r="C771" s="613"/>
      <c r="D771" s="613"/>
      <c r="E771" s="613"/>
      <c r="F771" s="613"/>
      <c r="G771" s="613"/>
      <c r="H771" s="613"/>
      <c r="I771" s="158">
        <v>917</v>
      </c>
      <c r="J771" s="159" t="s">
        <v>60</v>
      </c>
      <c r="K771" s="160" t="s">
        <v>60</v>
      </c>
      <c r="L771" s="161" t="s">
        <v>60</v>
      </c>
      <c r="M771" s="162">
        <v>1383.27741</v>
      </c>
      <c r="N771" s="162">
        <v>1359.1773899999998</v>
      </c>
      <c r="O771" s="464">
        <v>0.9825775944681985</v>
      </c>
    </row>
    <row r="772" spans="1:15" ht="21.75" customHeight="1">
      <c r="A772" s="147"/>
      <c r="B772" s="551"/>
      <c r="C772" s="605" t="s">
        <v>561</v>
      </c>
      <c r="D772" s="605"/>
      <c r="E772" s="605"/>
      <c r="F772" s="605"/>
      <c r="G772" s="605"/>
      <c r="H772" s="605"/>
      <c r="I772" s="148">
        <v>917</v>
      </c>
      <c r="J772" s="149">
        <v>114</v>
      </c>
      <c r="K772" s="150" t="s">
        <v>60</v>
      </c>
      <c r="L772" s="151" t="s">
        <v>60</v>
      </c>
      <c r="M772" s="152">
        <v>1383.27741</v>
      </c>
      <c r="N772" s="152">
        <v>1359.1773899999998</v>
      </c>
      <c r="O772" s="462">
        <v>0.9825775944681985</v>
      </c>
    </row>
    <row r="773" spans="1:15" ht="28.5" customHeight="1">
      <c r="A773" s="147"/>
      <c r="B773" s="551"/>
      <c r="C773" s="552"/>
      <c r="D773" s="606" t="s">
        <v>687</v>
      </c>
      <c r="E773" s="606"/>
      <c r="F773" s="606"/>
      <c r="G773" s="606"/>
      <c r="H773" s="606"/>
      <c r="I773" s="153">
        <v>917</v>
      </c>
      <c r="J773" s="154">
        <v>114</v>
      </c>
      <c r="K773" s="155">
        <v>930000</v>
      </c>
      <c r="L773" s="156" t="s">
        <v>60</v>
      </c>
      <c r="M773" s="152">
        <v>1383.27741</v>
      </c>
      <c r="N773" s="152">
        <v>1359.1773899999998</v>
      </c>
      <c r="O773" s="462">
        <v>0.9825775944681985</v>
      </c>
    </row>
    <row r="774" spans="1:15" ht="28.5" customHeight="1">
      <c r="A774" s="147"/>
      <c r="B774" s="551"/>
      <c r="C774" s="552"/>
      <c r="D774" s="553"/>
      <c r="E774" s="606" t="s">
        <v>639</v>
      </c>
      <c r="F774" s="606"/>
      <c r="G774" s="606"/>
      <c r="H774" s="606"/>
      <c r="I774" s="153">
        <v>917</v>
      </c>
      <c r="J774" s="154">
        <v>114</v>
      </c>
      <c r="K774" s="155">
        <v>939900</v>
      </c>
      <c r="L774" s="156" t="s">
        <v>60</v>
      </c>
      <c r="M774" s="152">
        <v>1383.27741</v>
      </c>
      <c r="N774" s="152">
        <v>1359.1773899999998</v>
      </c>
      <c r="O774" s="462">
        <v>0.9825775944681985</v>
      </c>
    </row>
    <row r="775" spans="1:15" ht="28.5" customHeight="1">
      <c r="A775" s="147"/>
      <c r="B775" s="551"/>
      <c r="C775" s="552"/>
      <c r="D775" s="553"/>
      <c r="E775" s="553"/>
      <c r="F775" s="606" t="s">
        <v>278</v>
      </c>
      <c r="G775" s="606"/>
      <c r="H775" s="606"/>
      <c r="I775" s="153">
        <v>917</v>
      </c>
      <c r="J775" s="154">
        <v>114</v>
      </c>
      <c r="K775" s="155">
        <v>939909</v>
      </c>
      <c r="L775" s="156" t="s">
        <v>60</v>
      </c>
      <c r="M775" s="152">
        <v>1383.27741</v>
      </c>
      <c r="N775" s="152">
        <v>1359.1773899999998</v>
      </c>
      <c r="O775" s="462">
        <v>0.9825775944681985</v>
      </c>
    </row>
    <row r="776" spans="1:15" ht="28.5" customHeight="1">
      <c r="A776" s="147"/>
      <c r="B776" s="551"/>
      <c r="C776" s="552"/>
      <c r="D776" s="553"/>
      <c r="E776" s="553"/>
      <c r="F776" s="553"/>
      <c r="G776" s="607" t="s">
        <v>74</v>
      </c>
      <c r="H776" s="607"/>
      <c r="I776" s="153">
        <v>917</v>
      </c>
      <c r="J776" s="154">
        <v>114</v>
      </c>
      <c r="K776" s="155">
        <v>939909</v>
      </c>
      <c r="L776" s="156" t="s">
        <v>75</v>
      </c>
      <c r="M776" s="152">
        <v>1383.27741</v>
      </c>
      <c r="N776" s="152">
        <v>1359.1773899999998</v>
      </c>
      <c r="O776" s="462">
        <v>0.9825775944681985</v>
      </c>
    </row>
    <row r="777" spans="1:15" ht="34.5" customHeight="1">
      <c r="A777" s="157" t="s">
        <v>279</v>
      </c>
      <c r="B777" s="613" t="s">
        <v>156</v>
      </c>
      <c r="C777" s="613"/>
      <c r="D777" s="613"/>
      <c r="E777" s="613"/>
      <c r="F777" s="613"/>
      <c r="G777" s="613"/>
      <c r="H777" s="613"/>
      <c r="I777" s="158">
        <v>918</v>
      </c>
      <c r="J777" s="159" t="s">
        <v>60</v>
      </c>
      <c r="K777" s="160" t="s">
        <v>60</v>
      </c>
      <c r="L777" s="161" t="s">
        <v>60</v>
      </c>
      <c r="M777" s="162">
        <v>165208.169</v>
      </c>
      <c r="N777" s="162">
        <v>156483.639</v>
      </c>
      <c r="O777" s="464">
        <v>0.9471906864363348</v>
      </c>
    </row>
    <row r="778" spans="1:15" ht="68.25" customHeight="1">
      <c r="A778" s="147"/>
      <c r="B778" s="551"/>
      <c r="C778" s="605" t="s">
        <v>557</v>
      </c>
      <c r="D778" s="605"/>
      <c r="E778" s="605"/>
      <c r="F778" s="605"/>
      <c r="G778" s="605"/>
      <c r="H778" s="605"/>
      <c r="I778" s="148">
        <v>918</v>
      </c>
      <c r="J778" s="149">
        <v>104</v>
      </c>
      <c r="K778" s="150" t="s">
        <v>60</v>
      </c>
      <c r="L778" s="151" t="s">
        <v>60</v>
      </c>
      <c r="M778" s="152">
        <v>32367.51912</v>
      </c>
      <c r="N778" s="152">
        <v>32367.002179999996</v>
      </c>
      <c r="O778" s="462">
        <v>0.9999840290509109</v>
      </c>
    </row>
    <row r="779" spans="1:15" ht="28.5" customHeight="1">
      <c r="A779" s="147"/>
      <c r="B779" s="551"/>
      <c r="C779" s="552"/>
      <c r="D779" s="606" t="s">
        <v>194</v>
      </c>
      <c r="E779" s="606"/>
      <c r="F779" s="606"/>
      <c r="G779" s="606"/>
      <c r="H779" s="606"/>
      <c r="I779" s="153">
        <v>918</v>
      </c>
      <c r="J779" s="154">
        <v>104</v>
      </c>
      <c r="K779" s="155">
        <v>20000</v>
      </c>
      <c r="L779" s="156" t="s">
        <v>60</v>
      </c>
      <c r="M779" s="152">
        <v>32367.51912</v>
      </c>
      <c r="N779" s="152">
        <v>32367.002179999996</v>
      </c>
      <c r="O779" s="462">
        <v>0.9999840290509109</v>
      </c>
    </row>
    <row r="780" spans="1:15" ht="18" customHeight="1">
      <c r="A780" s="147"/>
      <c r="B780" s="551"/>
      <c r="C780" s="552"/>
      <c r="D780" s="553"/>
      <c r="E780" s="606" t="s">
        <v>195</v>
      </c>
      <c r="F780" s="606"/>
      <c r="G780" s="606"/>
      <c r="H780" s="606"/>
      <c r="I780" s="153">
        <v>918</v>
      </c>
      <c r="J780" s="154">
        <v>104</v>
      </c>
      <c r="K780" s="155">
        <v>20400</v>
      </c>
      <c r="L780" s="156" t="s">
        <v>60</v>
      </c>
      <c r="M780" s="152">
        <v>32367.51912</v>
      </c>
      <c r="N780" s="152">
        <v>32367.002179999996</v>
      </c>
      <c r="O780" s="462">
        <v>0.9999840290509109</v>
      </c>
    </row>
    <row r="781" spans="1:15" ht="42.75" customHeight="1">
      <c r="A781" s="147"/>
      <c r="B781" s="551"/>
      <c r="C781" s="552"/>
      <c r="D781" s="553"/>
      <c r="E781" s="553"/>
      <c r="F781" s="606" t="s">
        <v>156</v>
      </c>
      <c r="G781" s="606"/>
      <c r="H781" s="606"/>
      <c r="I781" s="153">
        <v>918</v>
      </c>
      <c r="J781" s="154">
        <v>104</v>
      </c>
      <c r="K781" s="155">
        <v>20418</v>
      </c>
      <c r="L781" s="156" t="s">
        <v>60</v>
      </c>
      <c r="M781" s="152">
        <v>32367.51912</v>
      </c>
      <c r="N781" s="152">
        <v>32367.002179999996</v>
      </c>
      <c r="O781" s="462">
        <v>0.9999840290509109</v>
      </c>
    </row>
    <row r="782" spans="1:15" ht="28.5" customHeight="1">
      <c r="A782" s="147"/>
      <c r="B782" s="551"/>
      <c r="C782" s="552"/>
      <c r="D782" s="553"/>
      <c r="E782" s="553"/>
      <c r="F782" s="553"/>
      <c r="G782" s="607" t="s">
        <v>67</v>
      </c>
      <c r="H782" s="607"/>
      <c r="I782" s="153">
        <v>918</v>
      </c>
      <c r="J782" s="154">
        <v>104</v>
      </c>
      <c r="K782" s="155">
        <v>20418</v>
      </c>
      <c r="L782" s="156" t="s">
        <v>68</v>
      </c>
      <c r="M782" s="152">
        <v>32367.51912</v>
      </c>
      <c r="N782" s="152">
        <v>32367.002179999996</v>
      </c>
      <c r="O782" s="462">
        <v>0.9999840290509109</v>
      </c>
    </row>
    <row r="783" spans="1:15" ht="18" customHeight="1">
      <c r="A783" s="147"/>
      <c r="B783" s="551"/>
      <c r="C783" s="605" t="s">
        <v>561</v>
      </c>
      <c r="D783" s="605"/>
      <c r="E783" s="605"/>
      <c r="F783" s="605"/>
      <c r="G783" s="605"/>
      <c r="H783" s="605"/>
      <c r="I783" s="148">
        <v>918</v>
      </c>
      <c r="J783" s="149">
        <v>114</v>
      </c>
      <c r="K783" s="150" t="s">
        <v>60</v>
      </c>
      <c r="L783" s="151" t="s">
        <v>60</v>
      </c>
      <c r="M783" s="152">
        <v>31490.56847</v>
      </c>
      <c r="N783" s="152">
        <v>26153.510240000003</v>
      </c>
      <c r="O783" s="462">
        <v>0.8305188350256544</v>
      </c>
    </row>
    <row r="784" spans="1:15" ht="52.5" customHeight="1">
      <c r="A784" s="147"/>
      <c r="B784" s="551"/>
      <c r="C784" s="552"/>
      <c r="D784" s="606" t="s">
        <v>280</v>
      </c>
      <c r="E784" s="606"/>
      <c r="F784" s="606"/>
      <c r="G784" s="606"/>
      <c r="H784" s="606"/>
      <c r="I784" s="153">
        <v>918</v>
      </c>
      <c r="J784" s="154">
        <v>114</v>
      </c>
      <c r="K784" s="155">
        <v>900000</v>
      </c>
      <c r="L784" s="156" t="s">
        <v>60</v>
      </c>
      <c r="M784" s="152">
        <v>2586.35937</v>
      </c>
      <c r="N784" s="152">
        <v>2298.78618</v>
      </c>
      <c r="O784" s="462">
        <v>0.8888115884684656</v>
      </c>
    </row>
    <row r="785" spans="1:15" ht="46.5" customHeight="1">
      <c r="A785" s="147"/>
      <c r="B785" s="551"/>
      <c r="C785" s="552"/>
      <c r="D785" s="553"/>
      <c r="E785" s="606" t="s">
        <v>281</v>
      </c>
      <c r="F785" s="606"/>
      <c r="G785" s="606"/>
      <c r="H785" s="606"/>
      <c r="I785" s="153">
        <v>918</v>
      </c>
      <c r="J785" s="154">
        <v>114</v>
      </c>
      <c r="K785" s="155">
        <v>900200</v>
      </c>
      <c r="L785" s="156" t="s">
        <v>60</v>
      </c>
      <c r="M785" s="152">
        <v>2586.35937</v>
      </c>
      <c r="N785" s="152">
        <v>2298.78618</v>
      </c>
      <c r="O785" s="462">
        <v>0.8888115884684656</v>
      </c>
    </row>
    <row r="786" spans="1:15" ht="24.75" customHeight="1">
      <c r="A786" s="147"/>
      <c r="B786" s="551"/>
      <c r="C786" s="552"/>
      <c r="D786" s="553"/>
      <c r="E786" s="553"/>
      <c r="F786" s="553"/>
      <c r="G786" s="607" t="s">
        <v>67</v>
      </c>
      <c r="H786" s="607"/>
      <c r="I786" s="153">
        <v>918</v>
      </c>
      <c r="J786" s="154">
        <v>114</v>
      </c>
      <c r="K786" s="155">
        <v>900200</v>
      </c>
      <c r="L786" s="156" t="s">
        <v>68</v>
      </c>
      <c r="M786" s="152">
        <v>2586.35937</v>
      </c>
      <c r="N786" s="152">
        <v>2298.78618</v>
      </c>
      <c r="O786" s="462">
        <v>0.8888115884684656</v>
      </c>
    </row>
    <row r="787" spans="1:15" ht="42.75" customHeight="1">
      <c r="A787" s="147"/>
      <c r="B787" s="551"/>
      <c r="C787" s="552"/>
      <c r="D787" s="606" t="s">
        <v>204</v>
      </c>
      <c r="E787" s="606"/>
      <c r="F787" s="606"/>
      <c r="G787" s="606"/>
      <c r="H787" s="606"/>
      <c r="I787" s="153">
        <v>918</v>
      </c>
      <c r="J787" s="154">
        <v>114</v>
      </c>
      <c r="K787" s="155">
        <v>920000</v>
      </c>
      <c r="L787" s="156" t="s">
        <v>60</v>
      </c>
      <c r="M787" s="152">
        <v>25283.161159999996</v>
      </c>
      <c r="N787" s="152">
        <v>20233.676119999996</v>
      </c>
      <c r="O787" s="462">
        <v>0.8002826858538286</v>
      </c>
    </row>
    <row r="788" spans="1:15" ht="28.5" customHeight="1">
      <c r="A788" s="147"/>
      <c r="B788" s="551"/>
      <c r="C788" s="552"/>
      <c r="D788" s="553"/>
      <c r="E788" s="606" t="s">
        <v>205</v>
      </c>
      <c r="F788" s="606"/>
      <c r="G788" s="606"/>
      <c r="H788" s="606"/>
      <c r="I788" s="153">
        <v>918</v>
      </c>
      <c r="J788" s="154">
        <v>114</v>
      </c>
      <c r="K788" s="155">
        <v>920300</v>
      </c>
      <c r="L788" s="156" t="s">
        <v>60</v>
      </c>
      <c r="M788" s="152">
        <v>25283.161159999996</v>
      </c>
      <c r="N788" s="152">
        <v>20233.676119999996</v>
      </c>
      <c r="O788" s="462">
        <v>0.8002826858538286</v>
      </c>
    </row>
    <row r="789" spans="1:15" ht="21.75" customHeight="1">
      <c r="A789" s="147"/>
      <c r="B789" s="551"/>
      <c r="C789" s="552"/>
      <c r="D789" s="553"/>
      <c r="E789" s="553"/>
      <c r="F789" s="606" t="s">
        <v>282</v>
      </c>
      <c r="G789" s="606"/>
      <c r="H789" s="606"/>
      <c r="I789" s="153">
        <v>918</v>
      </c>
      <c r="J789" s="154">
        <v>114</v>
      </c>
      <c r="K789" s="155">
        <v>920347</v>
      </c>
      <c r="L789" s="156" t="s">
        <v>60</v>
      </c>
      <c r="M789" s="152">
        <v>3650.77122</v>
      </c>
      <c r="N789" s="152">
        <v>3650.77122</v>
      </c>
      <c r="O789" s="462">
        <v>1</v>
      </c>
    </row>
    <row r="790" spans="1:15" ht="32.25" customHeight="1">
      <c r="A790" s="147"/>
      <c r="B790" s="551"/>
      <c r="C790" s="552"/>
      <c r="D790" s="553"/>
      <c r="E790" s="553"/>
      <c r="F790" s="553"/>
      <c r="G790" s="607" t="s">
        <v>67</v>
      </c>
      <c r="H790" s="607"/>
      <c r="I790" s="153">
        <v>918</v>
      </c>
      <c r="J790" s="154">
        <v>114</v>
      </c>
      <c r="K790" s="155">
        <v>920347</v>
      </c>
      <c r="L790" s="156" t="s">
        <v>68</v>
      </c>
      <c r="M790" s="152">
        <v>3650.77122</v>
      </c>
      <c r="N790" s="152">
        <v>3650.77122</v>
      </c>
      <c r="O790" s="462">
        <v>1</v>
      </c>
    </row>
    <row r="791" spans="1:15" ht="32.25" customHeight="1">
      <c r="A791" s="147"/>
      <c r="B791" s="551"/>
      <c r="C791" s="552"/>
      <c r="D791" s="553"/>
      <c r="E791" s="553"/>
      <c r="F791" s="606" t="s">
        <v>283</v>
      </c>
      <c r="G791" s="606"/>
      <c r="H791" s="606"/>
      <c r="I791" s="153">
        <v>918</v>
      </c>
      <c r="J791" s="154">
        <v>114</v>
      </c>
      <c r="K791" s="155">
        <v>920348</v>
      </c>
      <c r="L791" s="156" t="s">
        <v>60</v>
      </c>
      <c r="M791" s="152">
        <v>21495.78994</v>
      </c>
      <c r="N791" s="152">
        <v>16482.104900000002</v>
      </c>
      <c r="O791" s="462">
        <v>0.7667596746156147</v>
      </c>
    </row>
    <row r="792" spans="1:15" ht="32.25" customHeight="1">
      <c r="A792" s="147"/>
      <c r="B792" s="551"/>
      <c r="C792" s="552"/>
      <c r="D792" s="553"/>
      <c r="E792" s="553"/>
      <c r="F792" s="553"/>
      <c r="G792" s="607" t="s">
        <v>67</v>
      </c>
      <c r="H792" s="607"/>
      <c r="I792" s="153">
        <v>918</v>
      </c>
      <c r="J792" s="154">
        <v>114</v>
      </c>
      <c r="K792" s="155">
        <v>920348</v>
      </c>
      <c r="L792" s="156" t="s">
        <v>68</v>
      </c>
      <c r="M792" s="152">
        <v>21495.78994</v>
      </c>
      <c r="N792" s="152">
        <v>16482.104900000002</v>
      </c>
      <c r="O792" s="462">
        <v>0.7667596746156147</v>
      </c>
    </row>
    <row r="793" spans="1:15" ht="28.5" customHeight="1">
      <c r="A793" s="147"/>
      <c r="B793" s="551"/>
      <c r="C793" s="552"/>
      <c r="D793" s="553"/>
      <c r="E793" s="553"/>
      <c r="F793" s="606" t="s">
        <v>284</v>
      </c>
      <c r="G793" s="606"/>
      <c r="H793" s="606"/>
      <c r="I793" s="153">
        <v>918</v>
      </c>
      <c r="J793" s="154">
        <v>114</v>
      </c>
      <c r="K793" s="155">
        <v>920360</v>
      </c>
      <c r="L793" s="156" t="s">
        <v>60</v>
      </c>
      <c r="M793" s="152">
        <v>136.6</v>
      </c>
      <c r="N793" s="152">
        <v>100.8</v>
      </c>
      <c r="O793" s="462">
        <v>0.7379209370424598</v>
      </c>
    </row>
    <row r="794" spans="1:15" ht="28.5" customHeight="1">
      <c r="A794" s="147"/>
      <c r="B794" s="551"/>
      <c r="C794" s="552"/>
      <c r="D794" s="553"/>
      <c r="E794" s="553"/>
      <c r="F794" s="553"/>
      <c r="G794" s="607" t="s">
        <v>67</v>
      </c>
      <c r="H794" s="607"/>
      <c r="I794" s="153">
        <v>918</v>
      </c>
      <c r="J794" s="154">
        <v>114</v>
      </c>
      <c r="K794" s="155">
        <v>920360</v>
      </c>
      <c r="L794" s="156" t="s">
        <v>68</v>
      </c>
      <c r="M794" s="152">
        <v>136.6</v>
      </c>
      <c r="N794" s="152">
        <v>100.8</v>
      </c>
      <c r="O794" s="462">
        <v>0.7379209370424598</v>
      </c>
    </row>
    <row r="795" spans="1:15" ht="28.5" customHeight="1">
      <c r="A795" s="147"/>
      <c r="B795" s="551"/>
      <c r="C795" s="552"/>
      <c r="D795" s="606" t="s">
        <v>687</v>
      </c>
      <c r="E795" s="606"/>
      <c r="F795" s="606"/>
      <c r="G795" s="606"/>
      <c r="H795" s="606"/>
      <c r="I795" s="153">
        <v>918</v>
      </c>
      <c r="J795" s="154">
        <v>114</v>
      </c>
      <c r="K795" s="155">
        <v>930000</v>
      </c>
      <c r="L795" s="156" t="s">
        <v>60</v>
      </c>
      <c r="M795" s="152">
        <v>3621.04794</v>
      </c>
      <c r="N795" s="152">
        <v>3621.04794</v>
      </c>
      <c r="O795" s="462">
        <v>1</v>
      </c>
    </row>
    <row r="796" spans="1:15" ht="28.5" customHeight="1">
      <c r="A796" s="147"/>
      <c r="B796" s="551"/>
      <c r="C796" s="552"/>
      <c r="D796" s="553"/>
      <c r="E796" s="606" t="s">
        <v>639</v>
      </c>
      <c r="F796" s="606"/>
      <c r="G796" s="606"/>
      <c r="H796" s="606"/>
      <c r="I796" s="153">
        <v>918</v>
      </c>
      <c r="J796" s="154">
        <v>114</v>
      </c>
      <c r="K796" s="155">
        <v>939900</v>
      </c>
      <c r="L796" s="156" t="s">
        <v>60</v>
      </c>
      <c r="M796" s="152">
        <v>3621.04794</v>
      </c>
      <c r="N796" s="152">
        <v>3621.04794</v>
      </c>
      <c r="O796" s="462">
        <v>1</v>
      </c>
    </row>
    <row r="797" spans="1:15" ht="28.5" customHeight="1">
      <c r="A797" s="147"/>
      <c r="B797" s="551"/>
      <c r="C797" s="552"/>
      <c r="D797" s="553"/>
      <c r="E797" s="553"/>
      <c r="F797" s="606" t="s">
        <v>285</v>
      </c>
      <c r="G797" s="606"/>
      <c r="H797" s="606"/>
      <c r="I797" s="153">
        <v>918</v>
      </c>
      <c r="J797" s="154">
        <v>114</v>
      </c>
      <c r="K797" s="155">
        <v>939912</v>
      </c>
      <c r="L797" s="156" t="s">
        <v>60</v>
      </c>
      <c r="M797" s="152">
        <v>3621.04794</v>
      </c>
      <c r="N797" s="152">
        <v>3621.04794</v>
      </c>
      <c r="O797" s="462">
        <v>1</v>
      </c>
    </row>
    <row r="798" spans="1:15" ht="28.5" customHeight="1">
      <c r="A798" s="147"/>
      <c r="B798" s="551"/>
      <c r="C798" s="552"/>
      <c r="D798" s="553"/>
      <c r="E798" s="553"/>
      <c r="F798" s="553"/>
      <c r="G798" s="607" t="s">
        <v>74</v>
      </c>
      <c r="H798" s="607"/>
      <c r="I798" s="153">
        <v>918</v>
      </c>
      <c r="J798" s="154">
        <v>114</v>
      </c>
      <c r="K798" s="155">
        <v>939912</v>
      </c>
      <c r="L798" s="156" t="s">
        <v>75</v>
      </c>
      <c r="M798" s="152">
        <v>3621.04794</v>
      </c>
      <c r="N798" s="152">
        <v>3621.04794</v>
      </c>
      <c r="O798" s="462">
        <v>1</v>
      </c>
    </row>
    <row r="799" spans="1:15" ht="62.25" customHeight="1">
      <c r="A799" s="147"/>
      <c r="B799" s="551"/>
      <c r="C799" s="605" t="s">
        <v>568</v>
      </c>
      <c r="D799" s="605"/>
      <c r="E799" s="605"/>
      <c r="F799" s="605"/>
      <c r="G799" s="605"/>
      <c r="H799" s="605"/>
      <c r="I799" s="148">
        <v>918</v>
      </c>
      <c r="J799" s="149">
        <v>309</v>
      </c>
      <c r="K799" s="150" t="s">
        <v>60</v>
      </c>
      <c r="L799" s="151" t="s">
        <v>60</v>
      </c>
      <c r="M799" s="152">
        <v>264.846</v>
      </c>
      <c r="N799" s="152">
        <v>264.846</v>
      </c>
      <c r="O799" s="462">
        <v>1</v>
      </c>
    </row>
    <row r="800" spans="1:15" ht="48.75" customHeight="1">
      <c r="A800" s="147"/>
      <c r="B800" s="551"/>
      <c r="C800" s="552"/>
      <c r="D800" s="606" t="s">
        <v>286</v>
      </c>
      <c r="E800" s="606"/>
      <c r="F800" s="606"/>
      <c r="G800" s="606"/>
      <c r="H800" s="606"/>
      <c r="I800" s="153">
        <v>918</v>
      </c>
      <c r="J800" s="154">
        <v>309</v>
      </c>
      <c r="K800" s="155">
        <v>2180000</v>
      </c>
      <c r="L800" s="156" t="s">
        <v>60</v>
      </c>
      <c r="M800" s="152">
        <v>264.846</v>
      </c>
      <c r="N800" s="152">
        <v>264.846</v>
      </c>
      <c r="O800" s="462">
        <v>1</v>
      </c>
    </row>
    <row r="801" spans="1:15" ht="58.5" customHeight="1">
      <c r="A801" s="147"/>
      <c r="B801" s="551"/>
      <c r="C801" s="552"/>
      <c r="D801" s="553"/>
      <c r="E801" s="606" t="s">
        <v>287</v>
      </c>
      <c r="F801" s="606"/>
      <c r="G801" s="606"/>
      <c r="H801" s="606"/>
      <c r="I801" s="153">
        <v>918</v>
      </c>
      <c r="J801" s="154">
        <v>309</v>
      </c>
      <c r="K801" s="155">
        <v>2180100</v>
      </c>
      <c r="L801" s="156" t="s">
        <v>60</v>
      </c>
      <c r="M801" s="152">
        <v>264.846</v>
      </c>
      <c r="N801" s="152">
        <v>264.846</v>
      </c>
      <c r="O801" s="462">
        <v>1</v>
      </c>
    </row>
    <row r="802" spans="1:15" ht="28.5" customHeight="1">
      <c r="A802" s="147"/>
      <c r="B802" s="551"/>
      <c r="C802" s="552"/>
      <c r="D802" s="553"/>
      <c r="E802" s="553"/>
      <c r="F802" s="553"/>
      <c r="G802" s="607" t="s">
        <v>67</v>
      </c>
      <c r="H802" s="607"/>
      <c r="I802" s="153">
        <v>918</v>
      </c>
      <c r="J802" s="154">
        <v>309</v>
      </c>
      <c r="K802" s="155">
        <v>2180100</v>
      </c>
      <c r="L802" s="156" t="s">
        <v>68</v>
      </c>
      <c r="M802" s="152">
        <v>264.846</v>
      </c>
      <c r="N802" s="152">
        <v>264.846</v>
      </c>
      <c r="O802" s="462">
        <v>1</v>
      </c>
    </row>
    <row r="803" spans="1:15" ht="18" customHeight="1">
      <c r="A803" s="147"/>
      <c r="B803" s="551"/>
      <c r="C803" s="605" t="s">
        <v>578</v>
      </c>
      <c r="D803" s="605"/>
      <c r="E803" s="605"/>
      <c r="F803" s="605"/>
      <c r="G803" s="605"/>
      <c r="H803" s="605"/>
      <c r="I803" s="148">
        <v>918</v>
      </c>
      <c r="J803" s="149">
        <v>501</v>
      </c>
      <c r="K803" s="150" t="s">
        <v>60</v>
      </c>
      <c r="L803" s="151" t="s">
        <v>60</v>
      </c>
      <c r="M803" s="152">
        <v>83107.86554</v>
      </c>
      <c r="N803" s="152">
        <v>79724.21071</v>
      </c>
      <c r="O803" s="462">
        <v>0.9592859856523275</v>
      </c>
    </row>
    <row r="804" spans="1:15" ht="18" customHeight="1">
      <c r="A804" s="147"/>
      <c r="B804" s="551"/>
      <c r="C804" s="552"/>
      <c r="D804" s="606" t="s">
        <v>163</v>
      </c>
      <c r="E804" s="606"/>
      <c r="F804" s="606"/>
      <c r="G804" s="606"/>
      <c r="H804" s="606"/>
      <c r="I804" s="153">
        <v>918</v>
      </c>
      <c r="J804" s="154">
        <v>501</v>
      </c>
      <c r="K804" s="155">
        <v>3500000</v>
      </c>
      <c r="L804" s="156" t="s">
        <v>60</v>
      </c>
      <c r="M804" s="152">
        <v>83107.86554</v>
      </c>
      <c r="N804" s="152">
        <v>79724.21071</v>
      </c>
      <c r="O804" s="462">
        <v>0.9592859856523275</v>
      </c>
    </row>
    <row r="805" spans="1:15" ht="60.75" customHeight="1">
      <c r="A805" s="147"/>
      <c r="B805" s="551"/>
      <c r="C805" s="552"/>
      <c r="D805" s="553"/>
      <c r="E805" s="606" t="s">
        <v>288</v>
      </c>
      <c r="F805" s="606"/>
      <c r="G805" s="606"/>
      <c r="H805" s="606"/>
      <c r="I805" s="153">
        <v>918</v>
      </c>
      <c r="J805" s="154">
        <v>501</v>
      </c>
      <c r="K805" s="155">
        <v>3500200</v>
      </c>
      <c r="L805" s="156" t="s">
        <v>60</v>
      </c>
      <c r="M805" s="152">
        <v>83107.86554</v>
      </c>
      <c r="N805" s="152">
        <v>79724.21071</v>
      </c>
      <c r="O805" s="462">
        <v>0.9592859856523275</v>
      </c>
    </row>
    <row r="806" spans="1:15" ht="18" customHeight="1">
      <c r="A806" s="147"/>
      <c r="B806" s="551"/>
      <c r="C806" s="552"/>
      <c r="D806" s="553"/>
      <c r="E806" s="553"/>
      <c r="F806" s="606" t="s">
        <v>775</v>
      </c>
      <c r="G806" s="606"/>
      <c r="H806" s="606"/>
      <c r="I806" s="153">
        <v>918</v>
      </c>
      <c r="J806" s="154">
        <v>501</v>
      </c>
      <c r="K806" s="155">
        <v>3500202</v>
      </c>
      <c r="L806" s="156" t="s">
        <v>60</v>
      </c>
      <c r="M806" s="152">
        <v>83107.86554</v>
      </c>
      <c r="N806" s="152">
        <v>79724.21071</v>
      </c>
      <c r="O806" s="462">
        <v>0.9592859856523275</v>
      </c>
    </row>
    <row r="807" spans="1:15" ht="28.5" customHeight="1">
      <c r="A807" s="147"/>
      <c r="B807" s="551"/>
      <c r="C807" s="552"/>
      <c r="D807" s="553"/>
      <c r="E807" s="553"/>
      <c r="F807" s="553"/>
      <c r="G807" s="607" t="s">
        <v>67</v>
      </c>
      <c r="H807" s="607"/>
      <c r="I807" s="153">
        <v>918</v>
      </c>
      <c r="J807" s="154">
        <v>501</v>
      </c>
      <c r="K807" s="155">
        <v>3500202</v>
      </c>
      <c r="L807" s="156" t="s">
        <v>68</v>
      </c>
      <c r="M807" s="152">
        <v>83107.86554</v>
      </c>
      <c r="N807" s="152">
        <v>79724.21071</v>
      </c>
      <c r="O807" s="462">
        <v>0.9592859856523275</v>
      </c>
    </row>
    <row r="808" spans="1:15" ht="18" customHeight="1">
      <c r="A808" s="147"/>
      <c r="B808" s="551"/>
      <c r="C808" s="605" t="s">
        <v>49</v>
      </c>
      <c r="D808" s="605"/>
      <c r="E808" s="605"/>
      <c r="F808" s="605"/>
      <c r="G808" s="605"/>
      <c r="H808" s="605"/>
      <c r="I808" s="148">
        <v>918</v>
      </c>
      <c r="J808" s="149">
        <v>904</v>
      </c>
      <c r="K808" s="150" t="s">
        <v>60</v>
      </c>
      <c r="L808" s="151" t="s">
        <v>60</v>
      </c>
      <c r="M808" s="152">
        <v>17300</v>
      </c>
      <c r="N808" s="152">
        <v>17300</v>
      </c>
      <c r="O808" s="462">
        <v>1</v>
      </c>
    </row>
    <row r="809" spans="1:15" ht="35.25" customHeight="1">
      <c r="A809" s="147"/>
      <c r="B809" s="551"/>
      <c r="C809" s="552"/>
      <c r="D809" s="606" t="s">
        <v>776</v>
      </c>
      <c r="E809" s="606"/>
      <c r="F809" s="606"/>
      <c r="G809" s="606"/>
      <c r="H809" s="606"/>
      <c r="I809" s="153">
        <v>918</v>
      </c>
      <c r="J809" s="154">
        <v>904</v>
      </c>
      <c r="K809" s="155">
        <v>1020000</v>
      </c>
      <c r="L809" s="156" t="s">
        <v>60</v>
      </c>
      <c r="M809" s="152">
        <v>17300</v>
      </c>
      <c r="N809" s="152">
        <v>17300</v>
      </c>
      <c r="O809" s="462">
        <v>1</v>
      </c>
    </row>
    <row r="810" spans="1:15" ht="75.75" customHeight="1">
      <c r="A810" s="147"/>
      <c r="B810" s="551"/>
      <c r="C810" s="552"/>
      <c r="D810" s="553"/>
      <c r="E810" s="606" t="s">
        <v>777</v>
      </c>
      <c r="F810" s="606"/>
      <c r="G810" s="606"/>
      <c r="H810" s="606"/>
      <c r="I810" s="153">
        <v>918</v>
      </c>
      <c r="J810" s="154">
        <v>904</v>
      </c>
      <c r="K810" s="155">
        <v>1020100</v>
      </c>
      <c r="L810" s="156" t="s">
        <v>60</v>
      </c>
      <c r="M810" s="152">
        <v>17300</v>
      </c>
      <c r="N810" s="152">
        <v>17300</v>
      </c>
      <c r="O810" s="462">
        <v>1</v>
      </c>
    </row>
    <row r="811" spans="1:15" ht="46.5" customHeight="1">
      <c r="A811" s="147"/>
      <c r="B811" s="551"/>
      <c r="C811" s="552"/>
      <c r="D811" s="553"/>
      <c r="E811" s="553"/>
      <c r="F811" s="606" t="s">
        <v>778</v>
      </c>
      <c r="G811" s="606"/>
      <c r="H811" s="606"/>
      <c r="I811" s="153">
        <v>918</v>
      </c>
      <c r="J811" s="154">
        <v>904</v>
      </c>
      <c r="K811" s="155">
        <v>1020111</v>
      </c>
      <c r="L811" s="156" t="s">
        <v>60</v>
      </c>
      <c r="M811" s="152">
        <v>17300</v>
      </c>
      <c r="N811" s="152">
        <v>17300</v>
      </c>
      <c r="O811" s="462">
        <v>1</v>
      </c>
    </row>
    <row r="812" spans="1:15" ht="18" customHeight="1">
      <c r="A812" s="147"/>
      <c r="B812" s="551"/>
      <c r="C812" s="552"/>
      <c r="D812" s="553"/>
      <c r="E812" s="553"/>
      <c r="F812" s="553"/>
      <c r="G812" s="607" t="s">
        <v>172</v>
      </c>
      <c r="H812" s="607"/>
      <c r="I812" s="153">
        <v>918</v>
      </c>
      <c r="J812" s="154">
        <v>904</v>
      </c>
      <c r="K812" s="155">
        <v>1020111</v>
      </c>
      <c r="L812" s="156" t="s">
        <v>173</v>
      </c>
      <c r="M812" s="152">
        <v>17300</v>
      </c>
      <c r="N812" s="152">
        <v>17300</v>
      </c>
      <c r="O812" s="462">
        <v>1</v>
      </c>
    </row>
    <row r="813" spans="1:15" ht="21.75" customHeight="1">
      <c r="A813" s="147"/>
      <c r="B813" s="551"/>
      <c r="C813" s="605" t="s">
        <v>58</v>
      </c>
      <c r="D813" s="605"/>
      <c r="E813" s="605"/>
      <c r="F813" s="605"/>
      <c r="G813" s="605"/>
      <c r="H813" s="605"/>
      <c r="I813" s="148">
        <v>918</v>
      </c>
      <c r="J813" s="149">
        <v>1006</v>
      </c>
      <c r="K813" s="150" t="s">
        <v>60</v>
      </c>
      <c r="L813" s="151" t="s">
        <v>60</v>
      </c>
      <c r="M813" s="152">
        <v>677.36987</v>
      </c>
      <c r="N813" s="152">
        <v>674.06987</v>
      </c>
      <c r="O813" s="462">
        <v>0.9951282155493572</v>
      </c>
    </row>
    <row r="814" spans="1:15" ht="28.5" customHeight="1">
      <c r="A814" s="147"/>
      <c r="B814" s="551"/>
      <c r="C814" s="552"/>
      <c r="D814" s="606" t="s">
        <v>141</v>
      </c>
      <c r="E814" s="606"/>
      <c r="F814" s="606"/>
      <c r="G814" s="606"/>
      <c r="H814" s="606"/>
      <c r="I814" s="153">
        <v>918</v>
      </c>
      <c r="J814" s="154">
        <v>1006</v>
      </c>
      <c r="K814" s="155">
        <v>5140000</v>
      </c>
      <c r="L814" s="156" t="s">
        <v>60</v>
      </c>
      <c r="M814" s="152">
        <v>677.36987</v>
      </c>
      <c r="N814" s="152">
        <v>674.06987</v>
      </c>
      <c r="O814" s="462">
        <v>0.9951282155493572</v>
      </c>
    </row>
    <row r="815" spans="1:15" ht="18" customHeight="1">
      <c r="A815" s="147"/>
      <c r="B815" s="551"/>
      <c r="C815" s="552"/>
      <c r="D815" s="553"/>
      <c r="E815" s="606" t="s">
        <v>697</v>
      </c>
      <c r="F815" s="606"/>
      <c r="G815" s="606"/>
      <c r="H815" s="606"/>
      <c r="I815" s="153">
        <v>918</v>
      </c>
      <c r="J815" s="154">
        <v>1006</v>
      </c>
      <c r="K815" s="155">
        <v>5140100</v>
      </c>
      <c r="L815" s="156" t="s">
        <v>60</v>
      </c>
      <c r="M815" s="152">
        <v>3.3</v>
      </c>
      <c r="N815" s="403" t="s">
        <v>762</v>
      </c>
      <c r="O815" s="463" t="s">
        <v>202</v>
      </c>
    </row>
    <row r="816" spans="1:15" ht="75.75" customHeight="1">
      <c r="A816" s="147"/>
      <c r="B816" s="551"/>
      <c r="C816" s="552"/>
      <c r="D816" s="553"/>
      <c r="E816" s="553"/>
      <c r="F816" s="606" t="s">
        <v>918</v>
      </c>
      <c r="G816" s="606"/>
      <c r="H816" s="606"/>
      <c r="I816" s="153">
        <v>918</v>
      </c>
      <c r="J816" s="154">
        <v>1006</v>
      </c>
      <c r="K816" s="155">
        <v>5140105</v>
      </c>
      <c r="L816" s="156" t="s">
        <v>60</v>
      </c>
      <c r="M816" s="152">
        <v>3.3</v>
      </c>
      <c r="N816" s="403" t="s">
        <v>762</v>
      </c>
      <c r="O816" s="463" t="s">
        <v>202</v>
      </c>
    </row>
    <row r="817" spans="1:15" ht="28.5" customHeight="1">
      <c r="A817" s="147"/>
      <c r="B817" s="551"/>
      <c r="C817" s="552"/>
      <c r="D817" s="553"/>
      <c r="E817" s="553"/>
      <c r="F817" s="553"/>
      <c r="G817" s="607" t="s">
        <v>67</v>
      </c>
      <c r="H817" s="607"/>
      <c r="I817" s="153">
        <v>918</v>
      </c>
      <c r="J817" s="154">
        <v>1006</v>
      </c>
      <c r="K817" s="155">
        <v>5140105</v>
      </c>
      <c r="L817" s="156" t="s">
        <v>68</v>
      </c>
      <c r="M817" s="152">
        <v>3.3</v>
      </c>
      <c r="N817" s="403" t="s">
        <v>762</v>
      </c>
      <c r="O817" s="463" t="s">
        <v>202</v>
      </c>
    </row>
    <row r="818" spans="1:15" ht="42.75" customHeight="1">
      <c r="A818" s="147"/>
      <c r="B818" s="551"/>
      <c r="C818" s="552"/>
      <c r="D818" s="553"/>
      <c r="E818" s="606" t="s">
        <v>142</v>
      </c>
      <c r="F818" s="606"/>
      <c r="G818" s="606"/>
      <c r="H818" s="606"/>
      <c r="I818" s="153">
        <v>918</v>
      </c>
      <c r="J818" s="154">
        <v>1006</v>
      </c>
      <c r="K818" s="155">
        <v>5140500</v>
      </c>
      <c r="L818" s="156" t="s">
        <v>60</v>
      </c>
      <c r="M818" s="152">
        <v>674.06987</v>
      </c>
      <c r="N818" s="152">
        <v>674.06987</v>
      </c>
      <c r="O818" s="462">
        <v>1</v>
      </c>
    </row>
    <row r="819" spans="1:15" ht="63.75" customHeight="1">
      <c r="A819" s="147"/>
      <c r="B819" s="551"/>
      <c r="C819" s="552"/>
      <c r="D819" s="553"/>
      <c r="E819" s="553"/>
      <c r="F819" s="606" t="s">
        <v>779</v>
      </c>
      <c r="G819" s="606"/>
      <c r="H819" s="606"/>
      <c r="I819" s="153">
        <v>918</v>
      </c>
      <c r="J819" s="154">
        <v>1006</v>
      </c>
      <c r="K819" s="155">
        <v>5140501</v>
      </c>
      <c r="L819" s="156" t="s">
        <v>60</v>
      </c>
      <c r="M819" s="152">
        <v>674.06987</v>
      </c>
      <c r="N819" s="152">
        <v>674.06987</v>
      </c>
      <c r="O819" s="462">
        <v>1</v>
      </c>
    </row>
    <row r="820" spans="1:15" ht="18" customHeight="1">
      <c r="A820" s="147"/>
      <c r="B820" s="551"/>
      <c r="C820" s="552"/>
      <c r="D820" s="553"/>
      <c r="E820" s="553"/>
      <c r="F820" s="553"/>
      <c r="G820" s="607" t="s">
        <v>144</v>
      </c>
      <c r="H820" s="607"/>
      <c r="I820" s="153">
        <v>918</v>
      </c>
      <c r="J820" s="154">
        <v>1006</v>
      </c>
      <c r="K820" s="155">
        <v>5140501</v>
      </c>
      <c r="L820" s="156" t="s">
        <v>145</v>
      </c>
      <c r="M820" s="152">
        <v>674.06987</v>
      </c>
      <c r="N820" s="152">
        <v>674.06987</v>
      </c>
      <c r="O820" s="462">
        <v>1</v>
      </c>
    </row>
    <row r="821" spans="1:15" ht="42.75" customHeight="1">
      <c r="A821" s="157" t="s">
        <v>780</v>
      </c>
      <c r="B821" s="613" t="s">
        <v>781</v>
      </c>
      <c r="C821" s="613"/>
      <c r="D821" s="613"/>
      <c r="E821" s="613"/>
      <c r="F821" s="613"/>
      <c r="G821" s="613"/>
      <c r="H821" s="613"/>
      <c r="I821" s="158">
        <v>922</v>
      </c>
      <c r="J821" s="159" t="s">
        <v>60</v>
      </c>
      <c r="K821" s="160" t="s">
        <v>60</v>
      </c>
      <c r="L821" s="161" t="s">
        <v>60</v>
      </c>
      <c r="M821" s="162">
        <v>17103.15843</v>
      </c>
      <c r="N821" s="162">
        <v>17003.15843</v>
      </c>
      <c r="O821" s="464">
        <v>0.9941531267216356</v>
      </c>
    </row>
    <row r="822" spans="1:15" ht="21.75" customHeight="1">
      <c r="A822" s="147"/>
      <c r="B822" s="551"/>
      <c r="C822" s="605" t="s">
        <v>561</v>
      </c>
      <c r="D822" s="605"/>
      <c r="E822" s="605"/>
      <c r="F822" s="605"/>
      <c r="G822" s="605"/>
      <c r="H822" s="605"/>
      <c r="I822" s="148">
        <v>922</v>
      </c>
      <c r="J822" s="149">
        <v>114</v>
      </c>
      <c r="K822" s="150" t="s">
        <v>60</v>
      </c>
      <c r="L822" s="151" t="s">
        <v>60</v>
      </c>
      <c r="M822" s="152">
        <v>176.47094</v>
      </c>
      <c r="N822" s="152">
        <v>176.47094</v>
      </c>
      <c r="O822" s="462">
        <v>1</v>
      </c>
    </row>
    <row r="823" spans="1:15" ht="28.5" customHeight="1">
      <c r="A823" s="147"/>
      <c r="B823" s="551"/>
      <c r="C823" s="552"/>
      <c r="D823" s="606" t="s">
        <v>687</v>
      </c>
      <c r="E823" s="606"/>
      <c r="F823" s="606"/>
      <c r="G823" s="606"/>
      <c r="H823" s="606"/>
      <c r="I823" s="153">
        <v>922</v>
      </c>
      <c r="J823" s="154">
        <v>114</v>
      </c>
      <c r="K823" s="155">
        <v>930000</v>
      </c>
      <c r="L823" s="156" t="s">
        <v>60</v>
      </c>
      <c r="M823" s="152">
        <v>176.47094</v>
      </c>
      <c r="N823" s="152">
        <v>176.47094</v>
      </c>
      <c r="O823" s="462">
        <v>1</v>
      </c>
    </row>
    <row r="824" spans="1:15" ht="28.5" customHeight="1">
      <c r="A824" s="147"/>
      <c r="B824" s="551"/>
      <c r="C824" s="552"/>
      <c r="D824" s="553"/>
      <c r="E824" s="606" t="s">
        <v>639</v>
      </c>
      <c r="F824" s="606"/>
      <c r="G824" s="606"/>
      <c r="H824" s="606"/>
      <c r="I824" s="153">
        <v>922</v>
      </c>
      <c r="J824" s="154">
        <v>114</v>
      </c>
      <c r="K824" s="155">
        <v>939900</v>
      </c>
      <c r="L824" s="156" t="s">
        <v>60</v>
      </c>
      <c r="M824" s="152">
        <v>176.47094</v>
      </c>
      <c r="N824" s="152">
        <v>176.47094</v>
      </c>
      <c r="O824" s="462">
        <v>1</v>
      </c>
    </row>
    <row r="825" spans="1:15" ht="45.75" customHeight="1">
      <c r="A825" s="147"/>
      <c r="B825" s="551"/>
      <c r="C825" s="552"/>
      <c r="D825" s="553"/>
      <c r="E825" s="553"/>
      <c r="F825" s="606" t="s">
        <v>782</v>
      </c>
      <c r="G825" s="606"/>
      <c r="H825" s="606"/>
      <c r="I825" s="153">
        <v>922</v>
      </c>
      <c r="J825" s="154">
        <v>114</v>
      </c>
      <c r="K825" s="155">
        <v>939918</v>
      </c>
      <c r="L825" s="156" t="s">
        <v>60</v>
      </c>
      <c r="M825" s="152">
        <v>176.47094</v>
      </c>
      <c r="N825" s="152">
        <v>176.47094</v>
      </c>
      <c r="O825" s="462">
        <v>1</v>
      </c>
    </row>
    <row r="826" spans="1:15" ht="22.5" customHeight="1">
      <c r="A826" s="147"/>
      <c r="B826" s="551"/>
      <c r="C826" s="552"/>
      <c r="D826" s="553"/>
      <c r="E826" s="553"/>
      <c r="F826" s="553"/>
      <c r="G826" s="607" t="s">
        <v>74</v>
      </c>
      <c r="H826" s="607"/>
      <c r="I826" s="153">
        <v>922</v>
      </c>
      <c r="J826" s="154">
        <v>114</v>
      </c>
      <c r="K826" s="155">
        <v>939918</v>
      </c>
      <c r="L826" s="156" t="s">
        <v>75</v>
      </c>
      <c r="M826" s="152">
        <v>176.47094</v>
      </c>
      <c r="N826" s="152">
        <v>176.47094</v>
      </c>
      <c r="O826" s="462">
        <v>1</v>
      </c>
    </row>
    <row r="827" spans="1:15" ht="18" customHeight="1">
      <c r="A827" s="147"/>
      <c r="B827" s="551"/>
      <c r="C827" s="605" t="s">
        <v>579</v>
      </c>
      <c r="D827" s="605"/>
      <c r="E827" s="605"/>
      <c r="F827" s="605"/>
      <c r="G827" s="605"/>
      <c r="H827" s="605"/>
      <c r="I827" s="148">
        <v>922</v>
      </c>
      <c r="J827" s="149">
        <v>502</v>
      </c>
      <c r="K827" s="150" t="s">
        <v>60</v>
      </c>
      <c r="L827" s="151" t="s">
        <v>60</v>
      </c>
      <c r="M827" s="152">
        <v>16926.687490000004</v>
      </c>
      <c r="N827" s="152">
        <v>16826.687490000004</v>
      </c>
      <c r="O827" s="462">
        <v>0.9940921695364744</v>
      </c>
    </row>
    <row r="828" spans="1:15" ht="21.75" customHeight="1">
      <c r="A828" s="147"/>
      <c r="B828" s="551"/>
      <c r="C828" s="552"/>
      <c r="D828" s="606" t="s">
        <v>163</v>
      </c>
      <c r="E828" s="606"/>
      <c r="F828" s="606"/>
      <c r="G828" s="606"/>
      <c r="H828" s="606"/>
      <c r="I828" s="153">
        <v>922</v>
      </c>
      <c r="J828" s="154">
        <v>502</v>
      </c>
      <c r="K828" s="155">
        <v>3500000</v>
      </c>
      <c r="L828" s="156" t="s">
        <v>60</v>
      </c>
      <c r="M828" s="152">
        <v>11923.52906</v>
      </c>
      <c r="N828" s="152">
        <v>11823.52906</v>
      </c>
      <c r="O828" s="462">
        <v>0.9916132212621956</v>
      </c>
    </row>
    <row r="829" spans="1:15" ht="51.75" customHeight="1">
      <c r="A829" s="147"/>
      <c r="B829" s="551"/>
      <c r="C829" s="552"/>
      <c r="D829" s="553"/>
      <c r="E829" s="606" t="s">
        <v>783</v>
      </c>
      <c r="F829" s="606"/>
      <c r="G829" s="606"/>
      <c r="H829" s="606"/>
      <c r="I829" s="153">
        <v>922</v>
      </c>
      <c r="J829" s="154">
        <v>502</v>
      </c>
      <c r="K829" s="155">
        <v>3500100</v>
      </c>
      <c r="L829" s="156" t="s">
        <v>60</v>
      </c>
      <c r="M829" s="152">
        <v>11923.52906</v>
      </c>
      <c r="N829" s="152">
        <v>11823.52906</v>
      </c>
      <c r="O829" s="462">
        <v>0.9916132212621956</v>
      </c>
    </row>
    <row r="830" spans="1:15" ht="32.25" customHeight="1">
      <c r="A830" s="147"/>
      <c r="B830" s="551"/>
      <c r="C830" s="552"/>
      <c r="D830" s="553"/>
      <c r="E830" s="553"/>
      <c r="F830" s="606" t="s">
        <v>784</v>
      </c>
      <c r="G830" s="606"/>
      <c r="H830" s="606"/>
      <c r="I830" s="153">
        <v>922</v>
      </c>
      <c r="J830" s="154">
        <v>502</v>
      </c>
      <c r="K830" s="155">
        <v>3500102</v>
      </c>
      <c r="L830" s="156" t="s">
        <v>60</v>
      </c>
      <c r="M830" s="152">
        <v>11923.52906</v>
      </c>
      <c r="N830" s="152">
        <v>11823.52906</v>
      </c>
      <c r="O830" s="462">
        <v>0.9916132212621956</v>
      </c>
    </row>
    <row r="831" spans="1:15" ht="18" customHeight="1">
      <c r="A831" s="147"/>
      <c r="B831" s="551"/>
      <c r="C831" s="552"/>
      <c r="D831" s="553"/>
      <c r="E831" s="553"/>
      <c r="F831" s="553"/>
      <c r="G831" s="607" t="s">
        <v>160</v>
      </c>
      <c r="H831" s="607"/>
      <c r="I831" s="153">
        <v>922</v>
      </c>
      <c r="J831" s="154">
        <v>502</v>
      </c>
      <c r="K831" s="155">
        <v>3500102</v>
      </c>
      <c r="L831" s="156" t="s">
        <v>161</v>
      </c>
      <c r="M831" s="152">
        <v>11923.52906</v>
      </c>
      <c r="N831" s="152">
        <v>11823.52906</v>
      </c>
      <c r="O831" s="462">
        <v>0.9916132212621956</v>
      </c>
    </row>
    <row r="832" spans="1:15" ht="18" customHeight="1">
      <c r="A832" s="147"/>
      <c r="B832" s="551"/>
      <c r="C832" s="552"/>
      <c r="D832" s="606" t="s">
        <v>208</v>
      </c>
      <c r="E832" s="606"/>
      <c r="F832" s="606"/>
      <c r="G832" s="606"/>
      <c r="H832" s="606"/>
      <c r="I832" s="153">
        <v>922</v>
      </c>
      <c r="J832" s="154">
        <v>502</v>
      </c>
      <c r="K832" s="155">
        <v>3510000</v>
      </c>
      <c r="L832" s="156" t="s">
        <v>60</v>
      </c>
      <c r="M832" s="152">
        <v>5003.1584299999995</v>
      </c>
      <c r="N832" s="152">
        <v>5003.1584299999995</v>
      </c>
      <c r="O832" s="462">
        <v>1</v>
      </c>
    </row>
    <row r="833" spans="1:15" ht="18" customHeight="1">
      <c r="A833" s="147"/>
      <c r="B833" s="551"/>
      <c r="C833" s="552"/>
      <c r="D833" s="553"/>
      <c r="E833" s="606" t="s">
        <v>208</v>
      </c>
      <c r="F833" s="606"/>
      <c r="G833" s="606"/>
      <c r="H833" s="606"/>
      <c r="I833" s="153">
        <v>922</v>
      </c>
      <c r="J833" s="154">
        <v>502</v>
      </c>
      <c r="K833" s="155">
        <v>3510000</v>
      </c>
      <c r="L833" s="156" t="s">
        <v>60</v>
      </c>
      <c r="M833" s="152">
        <v>5003.1584299999995</v>
      </c>
      <c r="N833" s="152">
        <v>5003.1584299999995</v>
      </c>
      <c r="O833" s="462">
        <v>1</v>
      </c>
    </row>
    <row r="834" spans="1:15" ht="34.5" customHeight="1">
      <c r="A834" s="147"/>
      <c r="B834" s="551"/>
      <c r="C834" s="552"/>
      <c r="D834" s="553"/>
      <c r="E834" s="553"/>
      <c r="F834" s="606" t="s">
        <v>785</v>
      </c>
      <c r="G834" s="606"/>
      <c r="H834" s="606"/>
      <c r="I834" s="153">
        <v>922</v>
      </c>
      <c r="J834" s="154">
        <v>502</v>
      </c>
      <c r="K834" s="155">
        <v>3510001</v>
      </c>
      <c r="L834" s="156" t="s">
        <v>60</v>
      </c>
      <c r="M834" s="152">
        <v>5003.1584299999995</v>
      </c>
      <c r="N834" s="152">
        <v>5003.1584299999995</v>
      </c>
      <c r="O834" s="462">
        <v>1</v>
      </c>
    </row>
    <row r="835" spans="1:15" ht="17.25" customHeight="1">
      <c r="A835" s="147"/>
      <c r="B835" s="551"/>
      <c r="C835" s="552"/>
      <c r="D835" s="553"/>
      <c r="E835" s="553"/>
      <c r="F835" s="553"/>
      <c r="G835" s="607" t="s">
        <v>160</v>
      </c>
      <c r="H835" s="607"/>
      <c r="I835" s="153">
        <v>922</v>
      </c>
      <c r="J835" s="154">
        <v>502</v>
      </c>
      <c r="K835" s="155">
        <v>3510001</v>
      </c>
      <c r="L835" s="156" t="s">
        <v>161</v>
      </c>
      <c r="M835" s="152">
        <v>5003.1584299999995</v>
      </c>
      <c r="N835" s="152">
        <v>5003.1584299999995</v>
      </c>
      <c r="O835" s="462">
        <v>1</v>
      </c>
    </row>
    <row r="836" spans="1:15" ht="42.75" customHeight="1">
      <c r="A836" s="157" t="s">
        <v>786</v>
      </c>
      <c r="B836" s="613" t="s">
        <v>787</v>
      </c>
      <c r="C836" s="613"/>
      <c r="D836" s="613"/>
      <c r="E836" s="613"/>
      <c r="F836" s="613"/>
      <c r="G836" s="613"/>
      <c r="H836" s="613"/>
      <c r="I836" s="158">
        <v>926</v>
      </c>
      <c r="J836" s="159" t="s">
        <v>60</v>
      </c>
      <c r="K836" s="160" t="s">
        <v>60</v>
      </c>
      <c r="L836" s="161" t="s">
        <v>60</v>
      </c>
      <c r="M836" s="162">
        <v>6322.67379</v>
      </c>
      <c r="N836" s="162">
        <v>6292.6734400000005</v>
      </c>
      <c r="O836" s="464">
        <v>0.9952551165857317</v>
      </c>
    </row>
    <row r="837" spans="1:15" ht="61.5" customHeight="1">
      <c r="A837" s="147"/>
      <c r="B837" s="551"/>
      <c r="C837" s="605" t="s">
        <v>557</v>
      </c>
      <c r="D837" s="605"/>
      <c r="E837" s="605"/>
      <c r="F837" s="605"/>
      <c r="G837" s="605"/>
      <c r="H837" s="605"/>
      <c r="I837" s="148">
        <v>926</v>
      </c>
      <c r="J837" s="149">
        <v>104</v>
      </c>
      <c r="K837" s="150" t="s">
        <v>60</v>
      </c>
      <c r="L837" s="151" t="s">
        <v>60</v>
      </c>
      <c r="M837" s="152">
        <v>6322.67379</v>
      </c>
      <c r="N837" s="152">
        <v>6292.6734400000005</v>
      </c>
      <c r="O837" s="462">
        <v>0.9952551165857317</v>
      </c>
    </row>
    <row r="838" spans="1:15" ht="28.5" customHeight="1">
      <c r="A838" s="147"/>
      <c r="B838" s="551"/>
      <c r="C838" s="552"/>
      <c r="D838" s="606" t="s">
        <v>194</v>
      </c>
      <c r="E838" s="606"/>
      <c r="F838" s="606"/>
      <c r="G838" s="606"/>
      <c r="H838" s="606"/>
      <c r="I838" s="153">
        <v>926</v>
      </c>
      <c r="J838" s="154">
        <v>104</v>
      </c>
      <c r="K838" s="155">
        <v>20000</v>
      </c>
      <c r="L838" s="156" t="s">
        <v>60</v>
      </c>
      <c r="M838" s="152">
        <v>6322.67379</v>
      </c>
      <c r="N838" s="152">
        <v>6292.6734400000005</v>
      </c>
      <c r="O838" s="462">
        <v>0.9952551165857317</v>
      </c>
    </row>
    <row r="839" spans="1:15" ht="18" customHeight="1">
      <c r="A839" s="147"/>
      <c r="B839" s="551"/>
      <c r="C839" s="552"/>
      <c r="D839" s="553"/>
      <c r="E839" s="606" t="s">
        <v>195</v>
      </c>
      <c r="F839" s="606"/>
      <c r="G839" s="606"/>
      <c r="H839" s="606"/>
      <c r="I839" s="153">
        <v>926</v>
      </c>
      <c r="J839" s="154">
        <v>104</v>
      </c>
      <c r="K839" s="155">
        <v>20400</v>
      </c>
      <c r="L839" s="156" t="s">
        <v>60</v>
      </c>
      <c r="M839" s="152">
        <v>6322.67379</v>
      </c>
      <c r="N839" s="152">
        <v>6292.6734400000005</v>
      </c>
      <c r="O839" s="462">
        <v>0.9952551165857317</v>
      </c>
    </row>
    <row r="840" spans="1:15" ht="32.25" customHeight="1">
      <c r="A840" s="147"/>
      <c r="B840" s="551"/>
      <c r="C840" s="552"/>
      <c r="D840" s="553"/>
      <c r="E840" s="553"/>
      <c r="F840" s="606" t="s">
        <v>788</v>
      </c>
      <c r="G840" s="606"/>
      <c r="H840" s="606"/>
      <c r="I840" s="153">
        <v>926</v>
      </c>
      <c r="J840" s="154">
        <v>104</v>
      </c>
      <c r="K840" s="155">
        <v>20425</v>
      </c>
      <c r="L840" s="156" t="s">
        <v>60</v>
      </c>
      <c r="M840" s="152">
        <v>6322.67379</v>
      </c>
      <c r="N840" s="152">
        <v>6292.6734400000005</v>
      </c>
      <c r="O840" s="462">
        <v>0.9952551165857317</v>
      </c>
    </row>
    <row r="841" spans="1:15" ht="28.5" customHeight="1">
      <c r="A841" s="147"/>
      <c r="B841" s="551"/>
      <c r="C841" s="552"/>
      <c r="D841" s="553"/>
      <c r="E841" s="553"/>
      <c r="F841" s="553"/>
      <c r="G841" s="607" t="s">
        <v>67</v>
      </c>
      <c r="H841" s="607"/>
      <c r="I841" s="153">
        <v>926</v>
      </c>
      <c r="J841" s="154">
        <v>104</v>
      </c>
      <c r="K841" s="155">
        <v>20425</v>
      </c>
      <c r="L841" s="156" t="s">
        <v>68</v>
      </c>
      <c r="M841" s="152">
        <v>6322.67379</v>
      </c>
      <c r="N841" s="152">
        <v>6292.6734400000005</v>
      </c>
      <c r="O841" s="462">
        <v>0.9952551165857317</v>
      </c>
    </row>
    <row r="842" spans="1:15" ht="33.75" customHeight="1">
      <c r="A842" s="157" t="s">
        <v>789</v>
      </c>
      <c r="B842" s="613" t="s">
        <v>157</v>
      </c>
      <c r="C842" s="613"/>
      <c r="D842" s="613"/>
      <c r="E842" s="613"/>
      <c r="F842" s="613"/>
      <c r="G842" s="613"/>
      <c r="H842" s="613"/>
      <c r="I842" s="158">
        <v>927</v>
      </c>
      <c r="J842" s="159" t="s">
        <v>60</v>
      </c>
      <c r="K842" s="160" t="s">
        <v>60</v>
      </c>
      <c r="L842" s="161" t="s">
        <v>60</v>
      </c>
      <c r="M842" s="162">
        <v>1803677.795650001</v>
      </c>
      <c r="N842" s="162">
        <v>1335248.4574599995</v>
      </c>
      <c r="O842" s="464">
        <v>0.7402921190693091</v>
      </c>
    </row>
    <row r="843" spans="1:15" ht="75.75" customHeight="1">
      <c r="A843" s="147"/>
      <c r="B843" s="551"/>
      <c r="C843" s="605" t="s">
        <v>557</v>
      </c>
      <c r="D843" s="605"/>
      <c r="E843" s="605"/>
      <c r="F843" s="605"/>
      <c r="G843" s="605"/>
      <c r="H843" s="605"/>
      <c r="I843" s="148">
        <v>927</v>
      </c>
      <c r="J843" s="149">
        <v>104</v>
      </c>
      <c r="K843" s="150" t="s">
        <v>60</v>
      </c>
      <c r="L843" s="151" t="s">
        <v>60</v>
      </c>
      <c r="M843" s="152">
        <v>18688.492910000004</v>
      </c>
      <c r="N843" s="152">
        <v>18476.21013</v>
      </c>
      <c r="O843" s="462">
        <v>0.9886409898849353</v>
      </c>
    </row>
    <row r="844" spans="1:15" ht="28.5" customHeight="1">
      <c r="A844" s="147"/>
      <c r="B844" s="551"/>
      <c r="C844" s="552"/>
      <c r="D844" s="606" t="s">
        <v>194</v>
      </c>
      <c r="E844" s="606"/>
      <c r="F844" s="606"/>
      <c r="G844" s="606"/>
      <c r="H844" s="606"/>
      <c r="I844" s="153">
        <v>927</v>
      </c>
      <c r="J844" s="154">
        <v>104</v>
      </c>
      <c r="K844" s="155">
        <v>20000</v>
      </c>
      <c r="L844" s="156" t="s">
        <v>60</v>
      </c>
      <c r="M844" s="152">
        <v>18688.492910000004</v>
      </c>
      <c r="N844" s="152">
        <v>18476.21013</v>
      </c>
      <c r="O844" s="462">
        <v>0.9886409898849353</v>
      </c>
    </row>
    <row r="845" spans="1:15" ht="18" customHeight="1">
      <c r="A845" s="147"/>
      <c r="B845" s="551"/>
      <c r="C845" s="552"/>
      <c r="D845" s="553"/>
      <c r="E845" s="606" t="s">
        <v>195</v>
      </c>
      <c r="F845" s="606"/>
      <c r="G845" s="606"/>
      <c r="H845" s="606"/>
      <c r="I845" s="153">
        <v>927</v>
      </c>
      <c r="J845" s="154">
        <v>104</v>
      </c>
      <c r="K845" s="155">
        <v>20400</v>
      </c>
      <c r="L845" s="156" t="s">
        <v>60</v>
      </c>
      <c r="M845" s="152">
        <v>18688.492910000004</v>
      </c>
      <c r="N845" s="152">
        <v>18476.21013</v>
      </c>
      <c r="O845" s="462">
        <v>0.9886409898849353</v>
      </c>
    </row>
    <row r="846" spans="1:15" ht="42.75" customHeight="1">
      <c r="A846" s="147"/>
      <c r="B846" s="551"/>
      <c r="C846" s="552"/>
      <c r="D846" s="553"/>
      <c r="E846" s="553"/>
      <c r="F846" s="606" t="s">
        <v>157</v>
      </c>
      <c r="G846" s="606"/>
      <c r="H846" s="606"/>
      <c r="I846" s="153">
        <v>927</v>
      </c>
      <c r="J846" s="154">
        <v>104</v>
      </c>
      <c r="K846" s="155">
        <v>20407</v>
      </c>
      <c r="L846" s="156" t="s">
        <v>60</v>
      </c>
      <c r="M846" s="152">
        <v>18688.492910000004</v>
      </c>
      <c r="N846" s="152">
        <v>18476.21013</v>
      </c>
      <c r="O846" s="462">
        <v>0.9886409898849353</v>
      </c>
    </row>
    <row r="847" spans="1:15" ht="28.5" customHeight="1">
      <c r="A847" s="147"/>
      <c r="B847" s="551"/>
      <c r="C847" s="552"/>
      <c r="D847" s="553"/>
      <c r="E847" s="553"/>
      <c r="F847" s="553"/>
      <c r="G847" s="607" t="s">
        <v>67</v>
      </c>
      <c r="H847" s="607"/>
      <c r="I847" s="153">
        <v>927</v>
      </c>
      <c r="J847" s="154">
        <v>104</v>
      </c>
      <c r="K847" s="155">
        <v>20407</v>
      </c>
      <c r="L847" s="156" t="s">
        <v>68</v>
      </c>
      <c r="M847" s="152">
        <v>18688.492910000004</v>
      </c>
      <c r="N847" s="152">
        <v>18476.21013</v>
      </c>
      <c r="O847" s="462">
        <v>0.9886409898849353</v>
      </c>
    </row>
    <row r="848" spans="1:15" ht="18" customHeight="1">
      <c r="A848" s="147"/>
      <c r="B848" s="551"/>
      <c r="C848" s="605" t="s">
        <v>561</v>
      </c>
      <c r="D848" s="605"/>
      <c r="E848" s="605"/>
      <c r="F848" s="605"/>
      <c r="G848" s="605"/>
      <c r="H848" s="605"/>
      <c r="I848" s="148">
        <v>927</v>
      </c>
      <c r="J848" s="149">
        <v>114</v>
      </c>
      <c r="K848" s="150" t="s">
        <v>60</v>
      </c>
      <c r="L848" s="151" t="s">
        <v>60</v>
      </c>
      <c r="M848" s="152">
        <v>48830.1713</v>
      </c>
      <c r="N848" s="152">
        <v>46038.11466000001</v>
      </c>
      <c r="O848" s="462">
        <v>0.9428210762799435</v>
      </c>
    </row>
    <row r="849" spans="1:15" ht="42.75" customHeight="1">
      <c r="A849" s="147"/>
      <c r="B849" s="551"/>
      <c r="C849" s="552"/>
      <c r="D849" s="606" t="s">
        <v>204</v>
      </c>
      <c r="E849" s="606"/>
      <c r="F849" s="606"/>
      <c r="G849" s="606"/>
      <c r="H849" s="606"/>
      <c r="I849" s="153">
        <v>927</v>
      </c>
      <c r="J849" s="154">
        <v>114</v>
      </c>
      <c r="K849" s="155">
        <v>920000</v>
      </c>
      <c r="L849" s="156" t="s">
        <v>60</v>
      </c>
      <c r="M849" s="152">
        <v>18611.33816</v>
      </c>
      <c r="N849" s="152">
        <v>16920.4795</v>
      </c>
      <c r="O849" s="462">
        <v>0.9091490012451636</v>
      </c>
    </row>
    <row r="850" spans="1:15" ht="28.5" customHeight="1">
      <c r="A850" s="147"/>
      <c r="B850" s="551"/>
      <c r="C850" s="552"/>
      <c r="D850" s="553"/>
      <c r="E850" s="606" t="s">
        <v>205</v>
      </c>
      <c r="F850" s="606"/>
      <c r="G850" s="606"/>
      <c r="H850" s="606"/>
      <c r="I850" s="153">
        <v>927</v>
      </c>
      <c r="J850" s="154">
        <v>114</v>
      </c>
      <c r="K850" s="155">
        <v>920300</v>
      </c>
      <c r="L850" s="156" t="s">
        <v>60</v>
      </c>
      <c r="M850" s="152">
        <v>18611.33816</v>
      </c>
      <c r="N850" s="152">
        <v>16920.4795</v>
      </c>
      <c r="O850" s="462">
        <v>0.9091490012451636</v>
      </c>
    </row>
    <row r="851" spans="1:15" ht="93" customHeight="1">
      <c r="A851" s="147"/>
      <c r="B851" s="551"/>
      <c r="C851" s="552"/>
      <c r="D851" s="553"/>
      <c r="E851" s="553"/>
      <c r="F851" s="606" t="s">
        <v>605</v>
      </c>
      <c r="G851" s="606"/>
      <c r="H851" s="606"/>
      <c r="I851" s="153">
        <v>927</v>
      </c>
      <c r="J851" s="154">
        <v>114</v>
      </c>
      <c r="K851" s="155">
        <v>920376</v>
      </c>
      <c r="L851" s="156" t="s">
        <v>60</v>
      </c>
      <c r="M851" s="152">
        <v>18185.00816</v>
      </c>
      <c r="N851" s="152">
        <v>16799.00273</v>
      </c>
      <c r="O851" s="462">
        <v>0.9237830735182908</v>
      </c>
    </row>
    <row r="852" spans="1:15" ht="18" customHeight="1">
      <c r="A852" s="147"/>
      <c r="B852" s="551"/>
      <c r="C852" s="552"/>
      <c r="D852" s="553"/>
      <c r="E852" s="553"/>
      <c r="F852" s="553"/>
      <c r="G852" s="607" t="s">
        <v>64</v>
      </c>
      <c r="H852" s="607"/>
      <c r="I852" s="153">
        <v>927</v>
      </c>
      <c r="J852" s="154">
        <v>114</v>
      </c>
      <c r="K852" s="155">
        <v>920376</v>
      </c>
      <c r="L852" s="156" t="s">
        <v>65</v>
      </c>
      <c r="M852" s="152">
        <v>18185.00816</v>
      </c>
      <c r="N852" s="152">
        <v>16799.00273</v>
      </c>
      <c r="O852" s="462">
        <v>0.9237830735182908</v>
      </c>
    </row>
    <row r="853" spans="1:15" ht="63" customHeight="1">
      <c r="A853" s="147"/>
      <c r="B853" s="551"/>
      <c r="C853" s="552"/>
      <c r="D853" s="553"/>
      <c r="E853" s="553"/>
      <c r="F853" s="606" t="s">
        <v>790</v>
      </c>
      <c r="G853" s="606"/>
      <c r="H853" s="606"/>
      <c r="I853" s="153">
        <v>927</v>
      </c>
      <c r="J853" s="154">
        <v>114</v>
      </c>
      <c r="K853" s="155">
        <v>920378</v>
      </c>
      <c r="L853" s="156" t="s">
        <v>60</v>
      </c>
      <c r="M853" s="152">
        <v>426.33</v>
      </c>
      <c r="N853" s="152">
        <v>121.47677</v>
      </c>
      <c r="O853" s="462">
        <v>0.28493601200947627</v>
      </c>
    </row>
    <row r="854" spans="1:15" ht="18" customHeight="1">
      <c r="A854" s="147"/>
      <c r="B854" s="551"/>
      <c r="C854" s="552"/>
      <c r="D854" s="553"/>
      <c r="E854" s="553"/>
      <c r="F854" s="553"/>
      <c r="G854" s="607" t="s">
        <v>64</v>
      </c>
      <c r="H854" s="607"/>
      <c r="I854" s="153">
        <v>927</v>
      </c>
      <c r="J854" s="154">
        <v>114</v>
      </c>
      <c r="K854" s="155">
        <v>920378</v>
      </c>
      <c r="L854" s="156" t="s">
        <v>65</v>
      </c>
      <c r="M854" s="152">
        <v>426.33</v>
      </c>
      <c r="N854" s="152">
        <v>121.47677</v>
      </c>
      <c r="O854" s="462">
        <v>0.28493601200947627</v>
      </c>
    </row>
    <row r="855" spans="1:15" ht="28.5" customHeight="1">
      <c r="A855" s="147"/>
      <c r="B855" s="551"/>
      <c r="C855" s="552"/>
      <c r="D855" s="606" t="s">
        <v>687</v>
      </c>
      <c r="E855" s="606"/>
      <c r="F855" s="606"/>
      <c r="G855" s="606"/>
      <c r="H855" s="606"/>
      <c r="I855" s="153">
        <v>927</v>
      </c>
      <c r="J855" s="154">
        <v>114</v>
      </c>
      <c r="K855" s="155">
        <v>930000</v>
      </c>
      <c r="L855" s="156" t="s">
        <v>60</v>
      </c>
      <c r="M855" s="152">
        <v>30218.83314</v>
      </c>
      <c r="N855" s="152">
        <v>29117.63516</v>
      </c>
      <c r="O855" s="462">
        <v>0.9635592157083536</v>
      </c>
    </row>
    <row r="856" spans="1:15" ht="28.5" customHeight="1">
      <c r="A856" s="147"/>
      <c r="B856" s="551"/>
      <c r="C856" s="552"/>
      <c r="D856" s="553"/>
      <c r="E856" s="606" t="s">
        <v>639</v>
      </c>
      <c r="F856" s="606"/>
      <c r="G856" s="606"/>
      <c r="H856" s="606"/>
      <c r="I856" s="153">
        <v>927</v>
      </c>
      <c r="J856" s="154">
        <v>114</v>
      </c>
      <c r="K856" s="155">
        <v>939900</v>
      </c>
      <c r="L856" s="156" t="s">
        <v>60</v>
      </c>
      <c r="M856" s="152">
        <v>30218.83314</v>
      </c>
      <c r="N856" s="152">
        <v>29117.63516</v>
      </c>
      <c r="O856" s="462">
        <v>0.9635592157083536</v>
      </c>
    </row>
    <row r="857" spans="1:15" ht="36.75" customHeight="1">
      <c r="A857" s="147"/>
      <c r="B857" s="551"/>
      <c r="C857" s="552"/>
      <c r="D857" s="553"/>
      <c r="E857" s="553"/>
      <c r="F857" s="606" t="s">
        <v>791</v>
      </c>
      <c r="G857" s="606"/>
      <c r="H857" s="606"/>
      <c r="I857" s="153">
        <v>927</v>
      </c>
      <c r="J857" s="154">
        <v>114</v>
      </c>
      <c r="K857" s="155">
        <v>939904</v>
      </c>
      <c r="L857" s="156" t="s">
        <v>60</v>
      </c>
      <c r="M857" s="152">
        <v>30218.83314</v>
      </c>
      <c r="N857" s="152">
        <v>29117.63516</v>
      </c>
      <c r="O857" s="462">
        <v>0.9635592157083536</v>
      </c>
    </row>
    <row r="858" spans="1:15" ht="27" customHeight="1">
      <c r="A858" s="147"/>
      <c r="B858" s="551"/>
      <c r="C858" s="552"/>
      <c r="D858" s="553"/>
      <c r="E858" s="553"/>
      <c r="F858" s="553"/>
      <c r="G858" s="607" t="s">
        <v>74</v>
      </c>
      <c r="H858" s="607"/>
      <c r="I858" s="153">
        <v>927</v>
      </c>
      <c r="J858" s="154">
        <v>114</v>
      </c>
      <c r="K858" s="155">
        <v>939904</v>
      </c>
      <c r="L858" s="156" t="s">
        <v>75</v>
      </c>
      <c r="M858" s="152">
        <v>30218.83314</v>
      </c>
      <c r="N858" s="152">
        <v>29117.63516</v>
      </c>
      <c r="O858" s="462">
        <v>0.9635592157083536</v>
      </c>
    </row>
    <row r="859" spans="1:15" ht="60.75" customHeight="1">
      <c r="A859" s="147"/>
      <c r="B859" s="551"/>
      <c r="C859" s="605" t="s">
        <v>568</v>
      </c>
      <c r="D859" s="605"/>
      <c r="E859" s="605"/>
      <c r="F859" s="605"/>
      <c r="G859" s="605"/>
      <c r="H859" s="605"/>
      <c r="I859" s="148">
        <v>927</v>
      </c>
      <c r="J859" s="149">
        <v>309</v>
      </c>
      <c r="K859" s="150" t="s">
        <v>60</v>
      </c>
      <c r="L859" s="151" t="s">
        <v>60</v>
      </c>
      <c r="M859" s="152">
        <v>16.75423</v>
      </c>
      <c r="N859" s="152">
        <v>16.75423</v>
      </c>
      <c r="O859" s="462">
        <v>1</v>
      </c>
    </row>
    <row r="860" spans="1:15" ht="46.5" customHeight="1">
      <c r="A860" s="147"/>
      <c r="B860" s="551"/>
      <c r="C860" s="552"/>
      <c r="D860" s="606" t="s">
        <v>286</v>
      </c>
      <c r="E860" s="606"/>
      <c r="F860" s="606"/>
      <c r="G860" s="606"/>
      <c r="H860" s="606"/>
      <c r="I860" s="153">
        <v>927</v>
      </c>
      <c r="J860" s="154">
        <v>309</v>
      </c>
      <c r="K860" s="155">
        <v>2180000</v>
      </c>
      <c r="L860" s="156" t="s">
        <v>60</v>
      </c>
      <c r="M860" s="152">
        <v>16.75423</v>
      </c>
      <c r="N860" s="152">
        <v>16.75423</v>
      </c>
      <c r="O860" s="462">
        <v>1</v>
      </c>
    </row>
    <row r="861" spans="1:15" ht="58.5" customHeight="1">
      <c r="A861" s="147"/>
      <c r="B861" s="551"/>
      <c r="C861" s="552"/>
      <c r="D861" s="553"/>
      <c r="E861" s="606" t="s">
        <v>287</v>
      </c>
      <c r="F861" s="606"/>
      <c r="G861" s="606"/>
      <c r="H861" s="606"/>
      <c r="I861" s="153">
        <v>927</v>
      </c>
      <c r="J861" s="154">
        <v>309</v>
      </c>
      <c r="K861" s="155">
        <v>2180100</v>
      </c>
      <c r="L861" s="156" t="s">
        <v>60</v>
      </c>
      <c r="M861" s="152">
        <v>16.75423</v>
      </c>
      <c r="N861" s="152">
        <v>16.75423</v>
      </c>
      <c r="O861" s="462">
        <v>1</v>
      </c>
    </row>
    <row r="862" spans="1:15" ht="28.5" customHeight="1">
      <c r="A862" s="147"/>
      <c r="B862" s="551"/>
      <c r="C862" s="552"/>
      <c r="D862" s="553"/>
      <c r="E862" s="553"/>
      <c r="F862" s="553"/>
      <c r="G862" s="607" t="s">
        <v>74</v>
      </c>
      <c r="H862" s="607"/>
      <c r="I862" s="153">
        <v>927</v>
      </c>
      <c r="J862" s="154">
        <v>309</v>
      </c>
      <c r="K862" s="155">
        <v>2180100</v>
      </c>
      <c r="L862" s="156" t="s">
        <v>75</v>
      </c>
      <c r="M862" s="152">
        <v>16.75423</v>
      </c>
      <c r="N862" s="152">
        <v>16.75423</v>
      </c>
      <c r="O862" s="462">
        <v>1</v>
      </c>
    </row>
    <row r="863" spans="1:15" ht="18" customHeight="1">
      <c r="A863" s="147"/>
      <c r="B863" s="551"/>
      <c r="C863" s="605" t="s">
        <v>574</v>
      </c>
      <c r="D863" s="605"/>
      <c r="E863" s="605"/>
      <c r="F863" s="605"/>
      <c r="G863" s="605"/>
      <c r="H863" s="605"/>
      <c r="I863" s="148">
        <v>927</v>
      </c>
      <c r="J863" s="149">
        <v>407</v>
      </c>
      <c r="K863" s="150" t="s">
        <v>60</v>
      </c>
      <c r="L863" s="151" t="s">
        <v>60</v>
      </c>
      <c r="M863" s="152">
        <v>919.83223</v>
      </c>
      <c r="N863" s="152">
        <v>898.9484399999999</v>
      </c>
      <c r="O863" s="462">
        <v>0.9772960880050918</v>
      </c>
    </row>
    <row r="864" spans="1:15" ht="18" customHeight="1">
      <c r="A864" s="147"/>
      <c r="B864" s="551"/>
      <c r="C864" s="552"/>
      <c r="D864" s="606" t="s">
        <v>792</v>
      </c>
      <c r="E864" s="606"/>
      <c r="F864" s="606"/>
      <c r="G864" s="606"/>
      <c r="H864" s="606"/>
      <c r="I864" s="153">
        <v>927</v>
      </c>
      <c r="J864" s="154">
        <v>407</v>
      </c>
      <c r="K864" s="155">
        <v>2920000</v>
      </c>
      <c r="L864" s="156" t="s">
        <v>60</v>
      </c>
      <c r="M864" s="152">
        <v>919.83223</v>
      </c>
      <c r="N864" s="152">
        <v>898.9484399999999</v>
      </c>
      <c r="O864" s="462">
        <v>0.9772960880050918</v>
      </c>
    </row>
    <row r="865" spans="1:15" ht="28.5" customHeight="1">
      <c r="A865" s="147"/>
      <c r="B865" s="551"/>
      <c r="C865" s="552"/>
      <c r="D865" s="553"/>
      <c r="E865" s="606" t="s">
        <v>793</v>
      </c>
      <c r="F865" s="606"/>
      <c r="G865" s="606"/>
      <c r="H865" s="606"/>
      <c r="I865" s="153">
        <v>927</v>
      </c>
      <c r="J865" s="154">
        <v>407</v>
      </c>
      <c r="K865" s="155">
        <v>2920200</v>
      </c>
      <c r="L865" s="156" t="s">
        <v>60</v>
      </c>
      <c r="M865" s="152">
        <v>919.83223</v>
      </c>
      <c r="N865" s="152">
        <v>898.9484399999999</v>
      </c>
      <c r="O865" s="462">
        <v>0.9772960880050918</v>
      </c>
    </row>
    <row r="866" spans="1:15" ht="28.5" customHeight="1">
      <c r="A866" s="147"/>
      <c r="B866" s="551"/>
      <c r="C866" s="552"/>
      <c r="D866" s="553"/>
      <c r="E866" s="553"/>
      <c r="F866" s="553"/>
      <c r="G866" s="607" t="s">
        <v>67</v>
      </c>
      <c r="H866" s="607"/>
      <c r="I866" s="153">
        <v>927</v>
      </c>
      <c r="J866" s="154">
        <v>407</v>
      </c>
      <c r="K866" s="155">
        <v>2920200</v>
      </c>
      <c r="L866" s="156" t="s">
        <v>68</v>
      </c>
      <c r="M866" s="152">
        <v>919.83223</v>
      </c>
      <c r="N866" s="152">
        <v>898.9484399999999</v>
      </c>
      <c r="O866" s="462">
        <v>0.9772960880050918</v>
      </c>
    </row>
    <row r="867" spans="1:15" ht="18" customHeight="1">
      <c r="A867" s="147"/>
      <c r="B867" s="551"/>
      <c r="C867" s="605" t="s">
        <v>575</v>
      </c>
      <c r="D867" s="605"/>
      <c r="E867" s="605"/>
      <c r="F867" s="605"/>
      <c r="G867" s="605"/>
      <c r="H867" s="605"/>
      <c r="I867" s="148">
        <v>927</v>
      </c>
      <c r="J867" s="149">
        <v>408</v>
      </c>
      <c r="K867" s="150" t="s">
        <v>60</v>
      </c>
      <c r="L867" s="151" t="s">
        <v>60</v>
      </c>
      <c r="M867" s="152">
        <v>96063.18018000001</v>
      </c>
      <c r="N867" s="152">
        <v>96063.18018000001</v>
      </c>
      <c r="O867" s="462">
        <v>1</v>
      </c>
    </row>
    <row r="868" spans="1:15" ht="18" customHeight="1">
      <c r="A868" s="147"/>
      <c r="B868" s="551"/>
      <c r="C868" s="552"/>
      <c r="D868" s="606" t="s">
        <v>794</v>
      </c>
      <c r="E868" s="606"/>
      <c r="F868" s="606"/>
      <c r="G868" s="606"/>
      <c r="H868" s="606"/>
      <c r="I868" s="153">
        <v>927</v>
      </c>
      <c r="J868" s="154">
        <v>408</v>
      </c>
      <c r="K868" s="155">
        <v>3030000</v>
      </c>
      <c r="L868" s="156" t="s">
        <v>60</v>
      </c>
      <c r="M868" s="152">
        <v>22079.73018</v>
      </c>
      <c r="N868" s="152">
        <v>22079.73018</v>
      </c>
      <c r="O868" s="462">
        <v>1</v>
      </c>
    </row>
    <row r="869" spans="1:15" ht="28.5" customHeight="1">
      <c r="A869" s="147"/>
      <c r="B869" s="551"/>
      <c r="C869" s="552"/>
      <c r="D869" s="553"/>
      <c r="E869" s="606" t="s">
        <v>795</v>
      </c>
      <c r="F869" s="606"/>
      <c r="G869" s="606"/>
      <c r="H869" s="606"/>
      <c r="I869" s="153">
        <v>927</v>
      </c>
      <c r="J869" s="154">
        <v>408</v>
      </c>
      <c r="K869" s="155">
        <v>3030200</v>
      </c>
      <c r="L869" s="156" t="s">
        <v>60</v>
      </c>
      <c r="M869" s="152">
        <v>22079.73018</v>
      </c>
      <c r="N869" s="152">
        <v>22079.73018</v>
      </c>
      <c r="O869" s="462">
        <v>1</v>
      </c>
    </row>
    <row r="870" spans="1:15" ht="80.25" customHeight="1">
      <c r="A870" s="147"/>
      <c r="B870" s="551"/>
      <c r="C870" s="552"/>
      <c r="D870" s="553"/>
      <c r="E870" s="553"/>
      <c r="F870" s="606" t="s">
        <v>796</v>
      </c>
      <c r="G870" s="606"/>
      <c r="H870" s="606"/>
      <c r="I870" s="153">
        <v>927</v>
      </c>
      <c r="J870" s="154">
        <v>408</v>
      </c>
      <c r="K870" s="155">
        <v>3030203</v>
      </c>
      <c r="L870" s="156" t="s">
        <v>60</v>
      </c>
      <c r="M870" s="152">
        <v>10115.71918</v>
      </c>
      <c r="N870" s="152">
        <v>10115.71918</v>
      </c>
      <c r="O870" s="462">
        <v>1</v>
      </c>
    </row>
    <row r="871" spans="1:15" ht="18" customHeight="1">
      <c r="A871" s="147"/>
      <c r="B871" s="551"/>
      <c r="C871" s="552"/>
      <c r="D871" s="553"/>
      <c r="E871" s="553"/>
      <c r="F871" s="553"/>
      <c r="G871" s="607" t="s">
        <v>64</v>
      </c>
      <c r="H871" s="607"/>
      <c r="I871" s="153">
        <v>927</v>
      </c>
      <c r="J871" s="154">
        <v>408</v>
      </c>
      <c r="K871" s="155">
        <v>3030203</v>
      </c>
      <c r="L871" s="156" t="s">
        <v>65</v>
      </c>
      <c r="M871" s="152">
        <v>10115.71918</v>
      </c>
      <c r="N871" s="152">
        <v>10115.71918</v>
      </c>
      <c r="O871" s="462">
        <v>1</v>
      </c>
    </row>
    <row r="872" spans="1:15" ht="78.75" customHeight="1">
      <c r="A872" s="147"/>
      <c r="B872" s="551"/>
      <c r="C872" s="552"/>
      <c r="D872" s="553"/>
      <c r="E872" s="553"/>
      <c r="F872" s="606" t="s">
        <v>797</v>
      </c>
      <c r="G872" s="606"/>
      <c r="H872" s="606"/>
      <c r="I872" s="153">
        <v>927</v>
      </c>
      <c r="J872" s="154">
        <v>408</v>
      </c>
      <c r="K872" s="155">
        <v>3030204</v>
      </c>
      <c r="L872" s="156" t="s">
        <v>60</v>
      </c>
      <c r="M872" s="152">
        <v>11628.76682</v>
      </c>
      <c r="N872" s="152">
        <v>11628.76682</v>
      </c>
      <c r="O872" s="462">
        <v>1</v>
      </c>
    </row>
    <row r="873" spans="1:15" ht="18" customHeight="1">
      <c r="A873" s="147"/>
      <c r="B873" s="551"/>
      <c r="C873" s="552"/>
      <c r="D873" s="553"/>
      <c r="E873" s="553"/>
      <c r="F873" s="553"/>
      <c r="G873" s="607" t="s">
        <v>64</v>
      </c>
      <c r="H873" s="607"/>
      <c r="I873" s="153">
        <v>927</v>
      </c>
      <c r="J873" s="154">
        <v>408</v>
      </c>
      <c r="K873" s="155">
        <v>3030204</v>
      </c>
      <c r="L873" s="156" t="s">
        <v>65</v>
      </c>
      <c r="M873" s="152">
        <v>11628.76682</v>
      </c>
      <c r="N873" s="152">
        <v>11628.76682</v>
      </c>
      <c r="O873" s="462">
        <v>1</v>
      </c>
    </row>
    <row r="874" spans="1:15" ht="64.5" customHeight="1">
      <c r="A874" s="147"/>
      <c r="B874" s="551"/>
      <c r="C874" s="552"/>
      <c r="D874" s="553"/>
      <c r="E874" s="553"/>
      <c r="F874" s="606" t="s">
        <v>798</v>
      </c>
      <c r="G874" s="606"/>
      <c r="H874" s="606"/>
      <c r="I874" s="153">
        <v>927</v>
      </c>
      <c r="J874" s="154">
        <v>408</v>
      </c>
      <c r="K874" s="155">
        <v>3030205</v>
      </c>
      <c r="L874" s="156" t="s">
        <v>60</v>
      </c>
      <c r="M874" s="152">
        <v>335.24418</v>
      </c>
      <c r="N874" s="152">
        <v>335.24418</v>
      </c>
      <c r="O874" s="462">
        <v>1</v>
      </c>
    </row>
    <row r="875" spans="1:15" ht="18" customHeight="1">
      <c r="A875" s="147"/>
      <c r="B875" s="551"/>
      <c r="C875" s="552"/>
      <c r="D875" s="553"/>
      <c r="E875" s="553"/>
      <c r="F875" s="553"/>
      <c r="G875" s="607" t="s">
        <v>64</v>
      </c>
      <c r="H875" s="607"/>
      <c r="I875" s="153">
        <v>927</v>
      </c>
      <c r="J875" s="154">
        <v>408</v>
      </c>
      <c r="K875" s="155">
        <v>3030205</v>
      </c>
      <c r="L875" s="156" t="s">
        <v>65</v>
      </c>
      <c r="M875" s="152">
        <v>335.24418</v>
      </c>
      <c r="N875" s="152">
        <v>335.24418</v>
      </c>
      <c r="O875" s="462">
        <v>1</v>
      </c>
    </row>
    <row r="876" spans="1:15" ht="37.5" customHeight="1">
      <c r="A876" s="147"/>
      <c r="B876" s="551"/>
      <c r="C876" s="552"/>
      <c r="D876" s="606" t="s">
        <v>654</v>
      </c>
      <c r="E876" s="606"/>
      <c r="F876" s="606"/>
      <c r="G876" s="606"/>
      <c r="H876" s="606"/>
      <c r="I876" s="153">
        <v>927</v>
      </c>
      <c r="J876" s="154">
        <v>408</v>
      </c>
      <c r="K876" s="155">
        <v>5210000</v>
      </c>
      <c r="L876" s="156" t="s">
        <v>60</v>
      </c>
      <c r="M876" s="152">
        <v>73983.45</v>
      </c>
      <c r="N876" s="152">
        <v>73983.45</v>
      </c>
      <c r="O876" s="462">
        <v>1</v>
      </c>
    </row>
    <row r="877" spans="1:15" ht="28.5" customHeight="1">
      <c r="A877" s="147"/>
      <c r="B877" s="551"/>
      <c r="C877" s="552"/>
      <c r="D877" s="553"/>
      <c r="E877" s="606" t="s">
        <v>799</v>
      </c>
      <c r="F877" s="606"/>
      <c r="G877" s="606"/>
      <c r="H877" s="606"/>
      <c r="I877" s="153">
        <v>927</v>
      </c>
      <c r="J877" s="154">
        <v>408</v>
      </c>
      <c r="K877" s="155">
        <v>5210200</v>
      </c>
      <c r="L877" s="156" t="s">
        <v>60</v>
      </c>
      <c r="M877" s="152">
        <v>73983.45</v>
      </c>
      <c r="N877" s="152">
        <v>73983.45</v>
      </c>
      <c r="O877" s="462">
        <v>1</v>
      </c>
    </row>
    <row r="878" spans="1:15" ht="92.25" customHeight="1">
      <c r="A878" s="147"/>
      <c r="B878" s="551"/>
      <c r="C878" s="552"/>
      <c r="D878" s="553"/>
      <c r="E878" s="553"/>
      <c r="F878" s="606" t="s">
        <v>448</v>
      </c>
      <c r="G878" s="606"/>
      <c r="H878" s="606"/>
      <c r="I878" s="153">
        <v>927</v>
      </c>
      <c r="J878" s="154">
        <v>408</v>
      </c>
      <c r="K878" s="155">
        <v>5210215</v>
      </c>
      <c r="L878" s="156" t="s">
        <v>60</v>
      </c>
      <c r="M878" s="152">
        <v>73983.45</v>
      </c>
      <c r="N878" s="152">
        <v>73983.45</v>
      </c>
      <c r="O878" s="462">
        <v>1</v>
      </c>
    </row>
    <row r="879" spans="1:15" ht="18" customHeight="1">
      <c r="A879" s="147"/>
      <c r="B879" s="551"/>
      <c r="C879" s="552"/>
      <c r="D879" s="553"/>
      <c r="E879" s="553"/>
      <c r="F879" s="553"/>
      <c r="G879" s="607" t="s">
        <v>64</v>
      </c>
      <c r="H879" s="607"/>
      <c r="I879" s="153">
        <v>927</v>
      </c>
      <c r="J879" s="154">
        <v>408</v>
      </c>
      <c r="K879" s="155">
        <v>5210215</v>
      </c>
      <c r="L879" s="156" t="s">
        <v>65</v>
      </c>
      <c r="M879" s="152">
        <v>73983.45</v>
      </c>
      <c r="N879" s="152">
        <v>73983.45</v>
      </c>
      <c r="O879" s="462">
        <v>1</v>
      </c>
    </row>
    <row r="880" spans="1:15" ht="18" customHeight="1">
      <c r="A880" s="147"/>
      <c r="B880" s="551"/>
      <c r="C880" s="605" t="s">
        <v>576</v>
      </c>
      <c r="D880" s="605"/>
      <c r="E880" s="605"/>
      <c r="F880" s="605"/>
      <c r="G880" s="605"/>
      <c r="H880" s="605"/>
      <c r="I880" s="148">
        <v>927</v>
      </c>
      <c r="J880" s="149">
        <v>409</v>
      </c>
      <c r="K880" s="150" t="s">
        <v>60</v>
      </c>
      <c r="L880" s="151" t="s">
        <v>60</v>
      </c>
      <c r="M880" s="152">
        <v>1146.5393000000001</v>
      </c>
      <c r="N880" s="152">
        <v>1146.2133000000001</v>
      </c>
      <c r="O880" s="462">
        <v>0.9997156660918645</v>
      </c>
    </row>
    <row r="881" spans="1:15" ht="18" customHeight="1">
      <c r="A881" s="147"/>
      <c r="B881" s="551"/>
      <c r="C881" s="552"/>
      <c r="D881" s="606" t="s">
        <v>580</v>
      </c>
      <c r="E881" s="606"/>
      <c r="F881" s="606"/>
      <c r="G881" s="606"/>
      <c r="H881" s="606"/>
      <c r="I881" s="153">
        <v>927</v>
      </c>
      <c r="J881" s="154">
        <v>409</v>
      </c>
      <c r="K881" s="155">
        <v>6000000</v>
      </c>
      <c r="L881" s="156" t="s">
        <v>60</v>
      </c>
      <c r="M881" s="152">
        <v>1146.5393000000001</v>
      </c>
      <c r="N881" s="152">
        <v>1146.2133000000001</v>
      </c>
      <c r="O881" s="462">
        <v>0.9997156660918645</v>
      </c>
    </row>
    <row r="882" spans="1:15" ht="63" customHeight="1">
      <c r="A882" s="147"/>
      <c r="B882" s="551"/>
      <c r="C882" s="552"/>
      <c r="D882" s="553"/>
      <c r="E882" s="606" t="s">
        <v>166</v>
      </c>
      <c r="F882" s="606"/>
      <c r="G882" s="606"/>
      <c r="H882" s="606"/>
      <c r="I882" s="153">
        <v>927</v>
      </c>
      <c r="J882" s="154">
        <v>409</v>
      </c>
      <c r="K882" s="155">
        <v>6000200</v>
      </c>
      <c r="L882" s="156" t="s">
        <v>60</v>
      </c>
      <c r="M882" s="152">
        <v>1146.5393000000001</v>
      </c>
      <c r="N882" s="152">
        <v>1146.2133000000001</v>
      </c>
      <c r="O882" s="462">
        <v>0.9997156660918645</v>
      </c>
    </row>
    <row r="883" spans="1:15" ht="99.75" customHeight="1">
      <c r="A883" s="147"/>
      <c r="B883" s="551"/>
      <c r="C883" s="552"/>
      <c r="D883" s="553"/>
      <c r="E883" s="553"/>
      <c r="F883" s="606" t="s">
        <v>607</v>
      </c>
      <c r="G883" s="606"/>
      <c r="H883" s="606"/>
      <c r="I883" s="153">
        <v>927</v>
      </c>
      <c r="J883" s="154">
        <v>409</v>
      </c>
      <c r="K883" s="155">
        <v>6000211</v>
      </c>
      <c r="L883" s="156" t="s">
        <v>60</v>
      </c>
      <c r="M883" s="152">
        <v>1146.5393000000001</v>
      </c>
      <c r="N883" s="152">
        <v>1146.2133000000001</v>
      </c>
      <c r="O883" s="462">
        <v>0.9997156660918645</v>
      </c>
    </row>
    <row r="884" spans="1:15" ht="18" customHeight="1">
      <c r="A884" s="147"/>
      <c r="B884" s="551"/>
      <c r="C884" s="552"/>
      <c r="D884" s="553"/>
      <c r="E884" s="553"/>
      <c r="F884" s="553"/>
      <c r="G884" s="607" t="s">
        <v>64</v>
      </c>
      <c r="H884" s="607"/>
      <c r="I884" s="153">
        <v>927</v>
      </c>
      <c r="J884" s="154">
        <v>409</v>
      </c>
      <c r="K884" s="155">
        <v>6000211</v>
      </c>
      <c r="L884" s="156" t="s">
        <v>65</v>
      </c>
      <c r="M884" s="152">
        <v>1146.5393000000001</v>
      </c>
      <c r="N884" s="152">
        <v>1146.2133000000001</v>
      </c>
      <c r="O884" s="462">
        <v>0.9997156660918645</v>
      </c>
    </row>
    <row r="885" spans="1:15" ht="18" customHeight="1">
      <c r="A885" s="147"/>
      <c r="B885" s="551"/>
      <c r="C885" s="605" t="s">
        <v>578</v>
      </c>
      <c r="D885" s="605"/>
      <c r="E885" s="605"/>
      <c r="F885" s="605"/>
      <c r="G885" s="605"/>
      <c r="H885" s="605"/>
      <c r="I885" s="148">
        <v>927</v>
      </c>
      <c r="J885" s="149">
        <v>501</v>
      </c>
      <c r="K885" s="150" t="s">
        <v>60</v>
      </c>
      <c r="L885" s="151" t="s">
        <v>60</v>
      </c>
      <c r="M885" s="152">
        <v>479922.48520000005</v>
      </c>
      <c r="N885" s="152">
        <v>471354.29591</v>
      </c>
      <c r="O885" s="462">
        <v>0.9821467225349331</v>
      </c>
    </row>
    <row r="886" spans="1:15" ht="51" customHeight="1">
      <c r="A886" s="147"/>
      <c r="B886" s="551"/>
      <c r="C886" s="552"/>
      <c r="D886" s="606" t="s">
        <v>158</v>
      </c>
      <c r="E886" s="606"/>
      <c r="F886" s="606"/>
      <c r="G886" s="606"/>
      <c r="H886" s="606"/>
      <c r="I886" s="153">
        <v>927</v>
      </c>
      <c r="J886" s="154">
        <v>501</v>
      </c>
      <c r="K886" s="155">
        <v>980000</v>
      </c>
      <c r="L886" s="156" t="s">
        <v>60</v>
      </c>
      <c r="M886" s="152">
        <v>357151.399</v>
      </c>
      <c r="N886" s="152">
        <v>357151.399</v>
      </c>
      <c r="O886" s="462">
        <v>1</v>
      </c>
    </row>
    <row r="887" spans="1:15" ht="48.75" customHeight="1">
      <c r="A887" s="147"/>
      <c r="B887" s="551"/>
      <c r="C887" s="552"/>
      <c r="D887" s="553"/>
      <c r="E887" s="606" t="s">
        <v>159</v>
      </c>
      <c r="F887" s="606"/>
      <c r="G887" s="606"/>
      <c r="H887" s="606"/>
      <c r="I887" s="153">
        <v>927</v>
      </c>
      <c r="J887" s="154">
        <v>501</v>
      </c>
      <c r="K887" s="155">
        <v>980100</v>
      </c>
      <c r="L887" s="156" t="s">
        <v>60</v>
      </c>
      <c r="M887" s="152">
        <v>328052.959</v>
      </c>
      <c r="N887" s="152">
        <v>328052.959</v>
      </c>
      <c r="O887" s="462">
        <v>1</v>
      </c>
    </row>
    <row r="888" spans="1:15" ht="113.25" customHeight="1">
      <c r="A888" s="147"/>
      <c r="B888" s="551"/>
      <c r="C888" s="552"/>
      <c r="D888" s="553"/>
      <c r="E888" s="553"/>
      <c r="F888" s="606" t="s">
        <v>606</v>
      </c>
      <c r="G888" s="606"/>
      <c r="H888" s="606"/>
      <c r="I888" s="153">
        <v>927</v>
      </c>
      <c r="J888" s="154">
        <v>501</v>
      </c>
      <c r="K888" s="155">
        <v>980101</v>
      </c>
      <c r="L888" s="156" t="s">
        <v>60</v>
      </c>
      <c r="M888" s="152">
        <v>328052.959</v>
      </c>
      <c r="N888" s="152">
        <v>328052.959</v>
      </c>
      <c r="O888" s="462">
        <v>1</v>
      </c>
    </row>
    <row r="889" spans="1:15" ht="18" customHeight="1">
      <c r="A889" s="147"/>
      <c r="B889" s="551"/>
      <c r="C889" s="552"/>
      <c r="D889" s="553"/>
      <c r="E889" s="553"/>
      <c r="F889" s="553"/>
      <c r="G889" s="607" t="s">
        <v>160</v>
      </c>
      <c r="H889" s="607"/>
      <c r="I889" s="153">
        <v>927</v>
      </c>
      <c r="J889" s="154">
        <v>501</v>
      </c>
      <c r="K889" s="155">
        <v>980101</v>
      </c>
      <c r="L889" s="156" t="s">
        <v>161</v>
      </c>
      <c r="M889" s="152">
        <v>306645.411</v>
      </c>
      <c r="N889" s="152">
        <v>306645.411</v>
      </c>
      <c r="O889" s="462">
        <v>1</v>
      </c>
    </row>
    <row r="890" spans="1:15" ht="18" customHeight="1">
      <c r="A890" s="147"/>
      <c r="B890" s="551"/>
      <c r="C890" s="552"/>
      <c r="D890" s="553"/>
      <c r="E890" s="553"/>
      <c r="F890" s="553"/>
      <c r="G890" s="607" t="s">
        <v>64</v>
      </c>
      <c r="H890" s="607"/>
      <c r="I890" s="153">
        <v>927</v>
      </c>
      <c r="J890" s="154">
        <v>501</v>
      </c>
      <c r="K890" s="155">
        <v>980101</v>
      </c>
      <c r="L890" s="156" t="s">
        <v>65</v>
      </c>
      <c r="M890" s="152">
        <v>21407.548</v>
      </c>
      <c r="N890" s="152">
        <v>21407.548</v>
      </c>
      <c r="O890" s="462">
        <v>1</v>
      </c>
    </row>
    <row r="891" spans="1:15" ht="52.5" customHeight="1">
      <c r="A891" s="147"/>
      <c r="B891" s="551"/>
      <c r="C891" s="552"/>
      <c r="D891" s="553"/>
      <c r="E891" s="606" t="s">
        <v>162</v>
      </c>
      <c r="F891" s="606"/>
      <c r="G891" s="606"/>
      <c r="H891" s="606"/>
      <c r="I891" s="153">
        <v>927</v>
      </c>
      <c r="J891" s="154">
        <v>501</v>
      </c>
      <c r="K891" s="155">
        <v>980200</v>
      </c>
      <c r="L891" s="156" t="s">
        <v>60</v>
      </c>
      <c r="M891" s="152">
        <v>29098.44</v>
      </c>
      <c r="N891" s="152">
        <v>29098.44</v>
      </c>
      <c r="O891" s="462">
        <v>1</v>
      </c>
    </row>
    <row r="892" spans="1:15" ht="142.5" customHeight="1">
      <c r="A892" s="147"/>
      <c r="B892" s="551"/>
      <c r="C892" s="552"/>
      <c r="D892" s="553"/>
      <c r="E892" s="553"/>
      <c r="F892" s="606" t="s">
        <v>22</v>
      </c>
      <c r="G892" s="606"/>
      <c r="H892" s="606"/>
      <c r="I892" s="153">
        <v>927</v>
      </c>
      <c r="J892" s="154">
        <v>501</v>
      </c>
      <c r="K892" s="155">
        <v>980201</v>
      </c>
      <c r="L892" s="156" t="s">
        <v>60</v>
      </c>
      <c r="M892" s="152">
        <v>29098.44</v>
      </c>
      <c r="N892" s="152">
        <v>29098.44</v>
      </c>
      <c r="O892" s="462">
        <v>1</v>
      </c>
    </row>
    <row r="893" spans="1:15" ht="18" customHeight="1">
      <c r="A893" s="147"/>
      <c r="B893" s="551"/>
      <c r="C893" s="552"/>
      <c r="D893" s="553"/>
      <c r="E893" s="553"/>
      <c r="F893" s="553"/>
      <c r="G893" s="607" t="s">
        <v>160</v>
      </c>
      <c r="H893" s="607"/>
      <c r="I893" s="153">
        <v>927</v>
      </c>
      <c r="J893" s="154">
        <v>501</v>
      </c>
      <c r="K893" s="155">
        <v>980201</v>
      </c>
      <c r="L893" s="156" t="s">
        <v>161</v>
      </c>
      <c r="M893" s="152">
        <v>27199.582</v>
      </c>
      <c r="N893" s="152">
        <v>27199.582</v>
      </c>
      <c r="O893" s="462">
        <v>1</v>
      </c>
    </row>
    <row r="894" spans="1:15" ht="18" customHeight="1">
      <c r="A894" s="147"/>
      <c r="B894" s="551"/>
      <c r="C894" s="552"/>
      <c r="D894" s="553"/>
      <c r="E894" s="553"/>
      <c r="F894" s="553"/>
      <c r="G894" s="607" t="s">
        <v>64</v>
      </c>
      <c r="H894" s="607"/>
      <c r="I894" s="153">
        <v>927</v>
      </c>
      <c r="J894" s="154">
        <v>501</v>
      </c>
      <c r="K894" s="155">
        <v>980201</v>
      </c>
      <c r="L894" s="156" t="s">
        <v>65</v>
      </c>
      <c r="M894" s="152">
        <v>1898.858</v>
      </c>
      <c r="N894" s="152">
        <v>1898.858</v>
      </c>
      <c r="O894" s="462">
        <v>1</v>
      </c>
    </row>
    <row r="895" spans="1:15" ht="18" customHeight="1">
      <c r="A895" s="147"/>
      <c r="B895" s="551"/>
      <c r="C895" s="552"/>
      <c r="D895" s="606" t="s">
        <v>163</v>
      </c>
      <c r="E895" s="606"/>
      <c r="F895" s="606"/>
      <c r="G895" s="606"/>
      <c r="H895" s="606"/>
      <c r="I895" s="153">
        <v>927</v>
      </c>
      <c r="J895" s="154">
        <v>501</v>
      </c>
      <c r="K895" s="155">
        <v>3500000</v>
      </c>
      <c r="L895" s="156" t="s">
        <v>60</v>
      </c>
      <c r="M895" s="152">
        <v>122771.08619999999</v>
      </c>
      <c r="N895" s="152">
        <v>114202.89691</v>
      </c>
      <c r="O895" s="462">
        <v>0.9302100392266466</v>
      </c>
    </row>
    <row r="896" spans="1:15" ht="51" customHeight="1">
      <c r="A896" s="147"/>
      <c r="B896" s="551"/>
      <c r="C896" s="552"/>
      <c r="D896" s="553"/>
      <c r="E896" s="606" t="s">
        <v>783</v>
      </c>
      <c r="F896" s="606"/>
      <c r="G896" s="606"/>
      <c r="H896" s="606"/>
      <c r="I896" s="153">
        <v>927</v>
      </c>
      <c r="J896" s="154">
        <v>501</v>
      </c>
      <c r="K896" s="155">
        <v>3500100</v>
      </c>
      <c r="L896" s="156" t="s">
        <v>60</v>
      </c>
      <c r="M896" s="152">
        <v>82376.08619999999</v>
      </c>
      <c r="N896" s="152">
        <v>81524.82291</v>
      </c>
      <c r="O896" s="462">
        <v>0.9896661357771572</v>
      </c>
    </row>
    <row r="897" spans="1:15" ht="50.25" customHeight="1">
      <c r="A897" s="147"/>
      <c r="B897" s="551"/>
      <c r="C897" s="552"/>
      <c r="D897" s="553"/>
      <c r="E897" s="553"/>
      <c r="F897" s="606" t="s">
        <v>301</v>
      </c>
      <c r="G897" s="606"/>
      <c r="H897" s="606"/>
      <c r="I897" s="153">
        <v>927</v>
      </c>
      <c r="J897" s="154">
        <v>501</v>
      </c>
      <c r="K897" s="155">
        <v>3500104</v>
      </c>
      <c r="L897" s="156" t="s">
        <v>60</v>
      </c>
      <c r="M897" s="152">
        <v>82376.08619999999</v>
      </c>
      <c r="N897" s="152">
        <v>81524.82291</v>
      </c>
      <c r="O897" s="462">
        <v>0.9896661357771572</v>
      </c>
    </row>
    <row r="898" spans="1:15" ht="18" customHeight="1">
      <c r="A898" s="147"/>
      <c r="B898" s="551"/>
      <c r="C898" s="552"/>
      <c r="D898" s="553"/>
      <c r="E898" s="553"/>
      <c r="F898" s="553"/>
      <c r="G898" s="607" t="s">
        <v>160</v>
      </c>
      <c r="H898" s="607"/>
      <c r="I898" s="153">
        <v>927</v>
      </c>
      <c r="J898" s="154">
        <v>501</v>
      </c>
      <c r="K898" s="155">
        <v>3500104</v>
      </c>
      <c r="L898" s="156" t="s">
        <v>161</v>
      </c>
      <c r="M898" s="152">
        <v>82376.08619999999</v>
      </c>
      <c r="N898" s="152">
        <v>81524.82291</v>
      </c>
      <c r="O898" s="462">
        <v>0.9896661357771572</v>
      </c>
    </row>
    <row r="899" spans="1:15" ht="57.75" customHeight="1">
      <c r="A899" s="147"/>
      <c r="B899" s="551"/>
      <c r="C899" s="552"/>
      <c r="D899" s="553"/>
      <c r="E899" s="606" t="s">
        <v>288</v>
      </c>
      <c r="F899" s="606"/>
      <c r="G899" s="606"/>
      <c r="H899" s="606"/>
      <c r="I899" s="153">
        <v>927</v>
      </c>
      <c r="J899" s="154">
        <v>501</v>
      </c>
      <c r="K899" s="155">
        <v>3500200</v>
      </c>
      <c r="L899" s="156" t="s">
        <v>60</v>
      </c>
      <c r="M899" s="152">
        <v>40395</v>
      </c>
      <c r="N899" s="152">
        <v>32678.074</v>
      </c>
      <c r="O899" s="462">
        <v>0.8089633370466642</v>
      </c>
    </row>
    <row r="900" spans="1:15" ht="18" customHeight="1">
      <c r="A900" s="147"/>
      <c r="B900" s="551"/>
      <c r="C900" s="552"/>
      <c r="D900" s="553"/>
      <c r="E900" s="553"/>
      <c r="F900" s="606" t="s">
        <v>775</v>
      </c>
      <c r="G900" s="606"/>
      <c r="H900" s="606"/>
      <c r="I900" s="153">
        <v>927</v>
      </c>
      <c r="J900" s="154">
        <v>501</v>
      </c>
      <c r="K900" s="155">
        <v>3500202</v>
      </c>
      <c r="L900" s="156" t="s">
        <v>60</v>
      </c>
      <c r="M900" s="152">
        <v>40395</v>
      </c>
      <c r="N900" s="152">
        <v>32678.074</v>
      </c>
      <c r="O900" s="462">
        <v>0.8089633370466642</v>
      </c>
    </row>
    <row r="901" spans="1:15" ht="18" customHeight="1">
      <c r="A901" s="147"/>
      <c r="B901" s="551"/>
      <c r="C901" s="552"/>
      <c r="D901" s="553"/>
      <c r="E901" s="553"/>
      <c r="F901" s="553"/>
      <c r="G901" s="607" t="s">
        <v>160</v>
      </c>
      <c r="H901" s="607"/>
      <c r="I901" s="153">
        <v>927</v>
      </c>
      <c r="J901" s="154">
        <v>501</v>
      </c>
      <c r="K901" s="155">
        <v>3500202</v>
      </c>
      <c r="L901" s="156" t="s">
        <v>161</v>
      </c>
      <c r="M901" s="152">
        <v>40395</v>
      </c>
      <c r="N901" s="152">
        <v>32678.074</v>
      </c>
      <c r="O901" s="462">
        <v>0.8089633370466642</v>
      </c>
    </row>
    <row r="902" spans="1:15" ht="18" customHeight="1">
      <c r="A902" s="147"/>
      <c r="B902" s="551"/>
      <c r="C902" s="605" t="s">
        <v>579</v>
      </c>
      <c r="D902" s="605"/>
      <c r="E902" s="605"/>
      <c r="F902" s="605"/>
      <c r="G902" s="605"/>
      <c r="H902" s="605"/>
      <c r="I902" s="148">
        <v>927</v>
      </c>
      <c r="J902" s="149">
        <v>502</v>
      </c>
      <c r="K902" s="150" t="s">
        <v>60</v>
      </c>
      <c r="L902" s="151" t="s">
        <v>60</v>
      </c>
      <c r="M902" s="152">
        <v>18558.639079999997</v>
      </c>
      <c r="N902" s="152">
        <v>5613.63608</v>
      </c>
      <c r="O902" s="462">
        <v>0.3024810200684177</v>
      </c>
    </row>
    <row r="903" spans="1:15" ht="18" customHeight="1">
      <c r="A903" s="147"/>
      <c r="B903" s="551"/>
      <c r="C903" s="552"/>
      <c r="D903" s="606" t="s">
        <v>208</v>
      </c>
      <c r="E903" s="606"/>
      <c r="F903" s="606"/>
      <c r="G903" s="606"/>
      <c r="H903" s="606"/>
      <c r="I903" s="153">
        <v>927</v>
      </c>
      <c r="J903" s="154">
        <v>502</v>
      </c>
      <c r="K903" s="155">
        <v>3510000</v>
      </c>
      <c r="L903" s="156" t="s">
        <v>60</v>
      </c>
      <c r="M903" s="152">
        <v>1580.63608</v>
      </c>
      <c r="N903" s="152">
        <v>1580.63608</v>
      </c>
      <c r="O903" s="462">
        <v>1</v>
      </c>
    </row>
    <row r="904" spans="1:15" ht="54.75" customHeight="1">
      <c r="A904" s="147"/>
      <c r="B904" s="551"/>
      <c r="C904" s="552"/>
      <c r="D904" s="553"/>
      <c r="E904" s="606" t="s">
        <v>209</v>
      </c>
      <c r="F904" s="606"/>
      <c r="G904" s="606"/>
      <c r="H904" s="606"/>
      <c r="I904" s="153">
        <v>927</v>
      </c>
      <c r="J904" s="154">
        <v>502</v>
      </c>
      <c r="K904" s="155">
        <v>3510200</v>
      </c>
      <c r="L904" s="156" t="s">
        <v>60</v>
      </c>
      <c r="M904" s="152">
        <v>1580.63608</v>
      </c>
      <c r="N904" s="152">
        <v>1580.63608</v>
      </c>
      <c r="O904" s="462">
        <v>1</v>
      </c>
    </row>
    <row r="905" spans="1:15" ht="18" customHeight="1">
      <c r="A905" s="147"/>
      <c r="B905" s="551"/>
      <c r="C905" s="552"/>
      <c r="D905" s="553"/>
      <c r="E905" s="553"/>
      <c r="F905" s="553"/>
      <c r="G905" s="607" t="s">
        <v>160</v>
      </c>
      <c r="H905" s="607"/>
      <c r="I905" s="153">
        <v>927</v>
      </c>
      <c r="J905" s="154">
        <v>502</v>
      </c>
      <c r="K905" s="155">
        <v>3510200</v>
      </c>
      <c r="L905" s="156" t="s">
        <v>161</v>
      </c>
      <c r="M905" s="152">
        <v>1580.63608</v>
      </c>
      <c r="N905" s="152">
        <v>1580.63608</v>
      </c>
      <c r="O905" s="462">
        <v>1</v>
      </c>
    </row>
    <row r="906" spans="1:15" ht="37.5" customHeight="1">
      <c r="A906" s="147"/>
      <c r="B906" s="551"/>
      <c r="C906" s="552"/>
      <c r="D906" s="606" t="s">
        <v>654</v>
      </c>
      <c r="E906" s="606"/>
      <c r="F906" s="606"/>
      <c r="G906" s="606"/>
      <c r="H906" s="606"/>
      <c r="I906" s="153">
        <v>927</v>
      </c>
      <c r="J906" s="154">
        <v>502</v>
      </c>
      <c r="K906" s="155">
        <v>5210000</v>
      </c>
      <c r="L906" s="156" t="s">
        <v>60</v>
      </c>
      <c r="M906" s="152">
        <v>12805</v>
      </c>
      <c r="N906" s="403" t="s">
        <v>762</v>
      </c>
      <c r="O906" s="463" t="s">
        <v>202</v>
      </c>
    </row>
    <row r="907" spans="1:15" ht="18" customHeight="1">
      <c r="A907" s="147"/>
      <c r="B907" s="551"/>
      <c r="C907" s="552"/>
      <c r="D907" s="553"/>
      <c r="E907" s="606" t="s">
        <v>452</v>
      </c>
      <c r="F907" s="606"/>
      <c r="G907" s="606"/>
      <c r="H907" s="606"/>
      <c r="I907" s="153">
        <v>927</v>
      </c>
      <c r="J907" s="154">
        <v>502</v>
      </c>
      <c r="K907" s="155">
        <v>5210300</v>
      </c>
      <c r="L907" s="156" t="s">
        <v>60</v>
      </c>
      <c r="M907" s="152">
        <v>12805</v>
      </c>
      <c r="N907" s="403" t="s">
        <v>762</v>
      </c>
      <c r="O907" s="463" t="s">
        <v>202</v>
      </c>
    </row>
    <row r="908" spans="1:15" ht="110.25" customHeight="1">
      <c r="A908" s="147"/>
      <c r="B908" s="551"/>
      <c r="C908" s="552"/>
      <c r="D908" s="553"/>
      <c r="E908" s="553"/>
      <c r="F908" s="606" t="s">
        <v>623</v>
      </c>
      <c r="G908" s="606"/>
      <c r="H908" s="606"/>
      <c r="I908" s="153">
        <v>927</v>
      </c>
      <c r="J908" s="154">
        <v>502</v>
      </c>
      <c r="K908" s="155">
        <v>5210320</v>
      </c>
      <c r="L908" s="156" t="s">
        <v>60</v>
      </c>
      <c r="M908" s="152">
        <v>12805</v>
      </c>
      <c r="N908" s="403" t="s">
        <v>762</v>
      </c>
      <c r="O908" s="463" t="s">
        <v>202</v>
      </c>
    </row>
    <row r="909" spans="1:15" ht="18" customHeight="1">
      <c r="A909" s="147"/>
      <c r="B909" s="551"/>
      <c r="C909" s="552"/>
      <c r="D909" s="553"/>
      <c r="E909" s="553"/>
      <c r="F909" s="553"/>
      <c r="G909" s="607" t="s">
        <v>64</v>
      </c>
      <c r="H909" s="607"/>
      <c r="I909" s="153">
        <v>927</v>
      </c>
      <c r="J909" s="154">
        <v>502</v>
      </c>
      <c r="K909" s="155">
        <v>5210320</v>
      </c>
      <c r="L909" s="156" t="s">
        <v>65</v>
      </c>
      <c r="M909" s="152">
        <v>12805</v>
      </c>
      <c r="N909" s="403" t="s">
        <v>762</v>
      </c>
      <c r="O909" s="463" t="s">
        <v>202</v>
      </c>
    </row>
    <row r="910" spans="1:15" ht="28.5" customHeight="1">
      <c r="A910" s="147"/>
      <c r="B910" s="551"/>
      <c r="C910" s="552"/>
      <c r="D910" s="606" t="s">
        <v>69</v>
      </c>
      <c r="E910" s="606"/>
      <c r="F910" s="606"/>
      <c r="G910" s="606"/>
      <c r="H910" s="606"/>
      <c r="I910" s="153">
        <v>927</v>
      </c>
      <c r="J910" s="154">
        <v>502</v>
      </c>
      <c r="K910" s="155">
        <v>5220000</v>
      </c>
      <c r="L910" s="156" t="s">
        <v>60</v>
      </c>
      <c r="M910" s="152">
        <v>1944</v>
      </c>
      <c r="N910" s="152">
        <v>1944</v>
      </c>
      <c r="O910" s="462">
        <v>1</v>
      </c>
    </row>
    <row r="911" spans="1:15" ht="62.25" customHeight="1">
      <c r="A911" s="147"/>
      <c r="B911" s="551"/>
      <c r="C911" s="552"/>
      <c r="D911" s="553"/>
      <c r="E911" s="606" t="s">
        <v>302</v>
      </c>
      <c r="F911" s="606"/>
      <c r="G911" s="606"/>
      <c r="H911" s="606"/>
      <c r="I911" s="153">
        <v>927</v>
      </c>
      <c r="J911" s="154">
        <v>502</v>
      </c>
      <c r="K911" s="155">
        <v>5220900</v>
      </c>
      <c r="L911" s="156" t="s">
        <v>60</v>
      </c>
      <c r="M911" s="152">
        <v>1107</v>
      </c>
      <c r="N911" s="152">
        <v>1107</v>
      </c>
      <c r="O911" s="462">
        <v>1</v>
      </c>
    </row>
    <row r="912" spans="1:15" ht="18" customHeight="1">
      <c r="A912" s="147"/>
      <c r="B912" s="551"/>
      <c r="C912" s="552"/>
      <c r="D912" s="553"/>
      <c r="E912" s="553"/>
      <c r="F912" s="553"/>
      <c r="G912" s="607" t="s">
        <v>160</v>
      </c>
      <c r="H912" s="607"/>
      <c r="I912" s="153">
        <v>927</v>
      </c>
      <c r="J912" s="154">
        <v>502</v>
      </c>
      <c r="K912" s="155">
        <v>5220900</v>
      </c>
      <c r="L912" s="156" t="s">
        <v>161</v>
      </c>
      <c r="M912" s="152">
        <v>1107</v>
      </c>
      <c r="N912" s="152">
        <v>1107</v>
      </c>
      <c r="O912" s="462">
        <v>1</v>
      </c>
    </row>
    <row r="913" spans="1:15" ht="62.25" customHeight="1">
      <c r="A913" s="147"/>
      <c r="B913" s="551"/>
      <c r="C913" s="552"/>
      <c r="D913" s="553"/>
      <c r="E913" s="606" t="s">
        <v>164</v>
      </c>
      <c r="F913" s="606"/>
      <c r="G913" s="606"/>
      <c r="H913" s="606"/>
      <c r="I913" s="153">
        <v>927</v>
      </c>
      <c r="J913" s="154">
        <v>502</v>
      </c>
      <c r="K913" s="155">
        <v>5222000</v>
      </c>
      <c r="L913" s="156" t="s">
        <v>60</v>
      </c>
      <c r="M913" s="152">
        <v>837</v>
      </c>
      <c r="N913" s="152">
        <v>837</v>
      </c>
      <c r="O913" s="462">
        <v>1</v>
      </c>
    </row>
    <row r="914" spans="1:15" ht="105" customHeight="1">
      <c r="A914" s="147"/>
      <c r="B914" s="551"/>
      <c r="C914" s="552"/>
      <c r="D914" s="553"/>
      <c r="E914" s="553"/>
      <c r="F914" s="606" t="s">
        <v>303</v>
      </c>
      <c r="G914" s="606"/>
      <c r="H914" s="606"/>
      <c r="I914" s="153">
        <v>927</v>
      </c>
      <c r="J914" s="154">
        <v>502</v>
      </c>
      <c r="K914" s="155">
        <v>5222001</v>
      </c>
      <c r="L914" s="156" t="s">
        <v>60</v>
      </c>
      <c r="M914" s="152">
        <v>414</v>
      </c>
      <c r="N914" s="152">
        <v>414</v>
      </c>
      <c r="O914" s="462">
        <v>1</v>
      </c>
    </row>
    <row r="915" spans="1:15" ht="28.5" customHeight="1">
      <c r="A915" s="147"/>
      <c r="B915" s="551"/>
      <c r="C915" s="552"/>
      <c r="D915" s="553"/>
      <c r="E915" s="553"/>
      <c r="F915" s="553"/>
      <c r="G915" s="607" t="s">
        <v>67</v>
      </c>
      <c r="H915" s="607"/>
      <c r="I915" s="153">
        <v>927</v>
      </c>
      <c r="J915" s="154">
        <v>502</v>
      </c>
      <c r="K915" s="155">
        <v>5222001</v>
      </c>
      <c r="L915" s="156" t="s">
        <v>68</v>
      </c>
      <c r="M915" s="152">
        <v>414</v>
      </c>
      <c r="N915" s="152">
        <v>414</v>
      </c>
      <c r="O915" s="462">
        <v>1</v>
      </c>
    </row>
    <row r="916" spans="1:15" ht="105" customHeight="1">
      <c r="A916" s="147"/>
      <c r="B916" s="551"/>
      <c r="C916" s="552"/>
      <c r="D916" s="553"/>
      <c r="E916" s="553"/>
      <c r="F916" s="606" t="s">
        <v>165</v>
      </c>
      <c r="G916" s="606"/>
      <c r="H916" s="606"/>
      <c r="I916" s="153">
        <v>927</v>
      </c>
      <c r="J916" s="154">
        <v>502</v>
      </c>
      <c r="K916" s="155">
        <v>5222002</v>
      </c>
      <c r="L916" s="156" t="s">
        <v>60</v>
      </c>
      <c r="M916" s="152">
        <v>219.3</v>
      </c>
      <c r="N916" s="152">
        <v>219.3</v>
      </c>
      <c r="O916" s="462">
        <v>1</v>
      </c>
    </row>
    <row r="917" spans="1:15" ht="28.5" customHeight="1">
      <c r="A917" s="147"/>
      <c r="B917" s="551"/>
      <c r="C917" s="552"/>
      <c r="D917" s="553"/>
      <c r="E917" s="553"/>
      <c r="F917" s="553"/>
      <c r="G917" s="607" t="s">
        <v>67</v>
      </c>
      <c r="H917" s="607"/>
      <c r="I917" s="153">
        <v>927</v>
      </c>
      <c r="J917" s="154">
        <v>502</v>
      </c>
      <c r="K917" s="155">
        <v>5222002</v>
      </c>
      <c r="L917" s="156" t="s">
        <v>68</v>
      </c>
      <c r="M917" s="152">
        <v>219.3</v>
      </c>
      <c r="N917" s="152">
        <v>219.3</v>
      </c>
      <c r="O917" s="462">
        <v>1</v>
      </c>
    </row>
    <row r="918" spans="1:15" ht="109.5" customHeight="1">
      <c r="A918" s="147"/>
      <c r="B918" s="551"/>
      <c r="C918" s="552"/>
      <c r="D918" s="553"/>
      <c r="E918" s="553"/>
      <c r="F918" s="606" t="s">
        <v>622</v>
      </c>
      <c r="G918" s="606"/>
      <c r="H918" s="606"/>
      <c r="I918" s="153">
        <v>927</v>
      </c>
      <c r="J918" s="154">
        <v>502</v>
      </c>
      <c r="K918" s="155">
        <v>5222003</v>
      </c>
      <c r="L918" s="156" t="s">
        <v>60</v>
      </c>
      <c r="M918" s="152">
        <v>203.7</v>
      </c>
      <c r="N918" s="152">
        <v>203.7</v>
      </c>
      <c r="O918" s="462">
        <v>1</v>
      </c>
    </row>
    <row r="919" spans="1:15" ht="28.5" customHeight="1">
      <c r="A919" s="147"/>
      <c r="B919" s="551"/>
      <c r="C919" s="552"/>
      <c r="D919" s="553"/>
      <c r="E919" s="553"/>
      <c r="F919" s="553"/>
      <c r="G919" s="607" t="s">
        <v>67</v>
      </c>
      <c r="H919" s="607"/>
      <c r="I919" s="153">
        <v>927</v>
      </c>
      <c r="J919" s="154">
        <v>502</v>
      </c>
      <c r="K919" s="155">
        <v>5222003</v>
      </c>
      <c r="L919" s="156" t="s">
        <v>68</v>
      </c>
      <c r="M919" s="152">
        <v>203.7</v>
      </c>
      <c r="N919" s="152">
        <v>203.7</v>
      </c>
      <c r="O919" s="462">
        <v>1</v>
      </c>
    </row>
    <row r="920" spans="1:15" ht="28.5" customHeight="1">
      <c r="A920" s="147"/>
      <c r="B920" s="551"/>
      <c r="C920" s="552"/>
      <c r="D920" s="606" t="s">
        <v>186</v>
      </c>
      <c r="E920" s="606"/>
      <c r="F920" s="606"/>
      <c r="G920" s="606"/>
      <c r="H920" s="606"/>
      <c r="I920" s="153">
        <v>927</v>
      </c>
      <c r="J920" s="154">
        <v>502</v>
      </c>
      <c r="K920" s="155">
        <v>7950000</v>
      </c>
      <c r="L920" s="156" t="s">
        <v>60</v>
      </c>
      <c r="M920" s="152">
        <v>2229.003</v>
      </c>
      <c r="N920" s="152">
        <v>2089</v>
      </c>
      <c r="O920" s="462">
        <v>0.9371903043647765</v>
      </c>
    </row>
    <row r="921" spans="1:15" ht="105" customHeight="1">
      <c r="A921" s="147"/>
      <c r="B921" s="551"/>
      <c r="C921" s="552"/>
      <c r="D921" s="553"/>
      <c r="E921" s="553"/>
      <c r="F921" s="606" t="s">
        <v>706</v>
      </c>
      <c r="G921" s="606"/>
      <c r="H921" s="606"/>
      <c r="I921" s="153">
        <v>927</v>
      </c>
      <c r="J921" s="154">
        <v>502</v>
      </c>
      <c r="K921" s="155">
        <v>7950043</v>
      </c>
      <c r="L921" s="156" t="s">
        <v>60</v>
      </c>
      <c r="M921" s="152">
        <v>1082</v>
      </c>
      <c r="N921" s="152">
        <v>1082</v>
      </c>
      <c r="O921" s="462">
        <v>1</v>
      </c>
    </row>
    <row r="922" spans="1:15" ht="28.5" customHeight="1">
      <c r="A922" s="147"/>
      <c r="B922" s="551"/>
      <c r="C922" s="552"/>
      <c r="D922" s="553"/>
      <c r="E922" s="553"/>
      <c r="F922" s="553"/>
      <c r="G922" s="607" t="s">
        <v>67</v>
      </c>
      <c r="H922" s="607"/>
      <c r="I922" s="153">
        <v>927</v>
      </c>
      <c r="J922" s="154">
        <v>502</v>
      </c>
      <c r="K922" s="155">
        <v>7950043</v>
      </c>
      <c r="L922" s="156" t="s">
        <v>68</v>
      </c>
      <c r="M922" s="152">
        <v>1082</v>
      </c>
      <c r="N922" s="152">
        <v>1082</v>
      </c>
      <c r="O922" s="462">
        <v>1</v>
      </c>
    </row>
    <row r="923" spans="1:15" ht="79.5" customHeight="1">
      <c r="A923" s="147"/>
      <c r="B923" s="551"/>
      <c r="C923" s="552"/>
      <c r="D923" s="553"/>
      <c r="E923" s="553"/>
      <c r="F923" s="606" t="s">
        <v>304</v>
      </c>
      <c r="G923" s="606"/>
      <c r="H923" s="606"/>
      <c r="I923" s="153">
        <v>927</v>
      </c>
      <c r="J923" s="154">
        <v>502</v>
      </c>
      <c r="K923" s="155">
        <v>7950051</v>
      </c>
      <c r="L923" s="156" t="s">
        <v>60</v>
      </c>
      <c r="M923" s="152">
        <v>1007</v>
      </c>
      <c r="N923" s="152">
        <v>1007</v>
      </c>
      <c r="O923" s="462">
        <v>1</v>
      </c>
    </row>
    <row r="924" spans="1:15" ht="18" customHeight="1">
      <c r="A924" s="147"/>
      <c r="B924" s="551"/>
      <c r="C924" s="552"/>
      <c r="D924" s="553"/>
      <c r="E924" s="553"/>
      <c r="F924" s="553"/>
      <c r="G924" s="607" t="s">
        <v>172</v>
      </c>
      <c r="H924" s="607"/>
      <c r="I924" s="153">
        <v>927</v>
      </c>
      <c r="J924" s="154">
        <v>502</v>
      </c>
      <c r="K924" s="155">
        <v>7950051</v>
      </c>
      <c r="L924" s="156" t="s">
        <v>173</v>
      </c>
      <c r="M924" s="152">
        <v>1007</v>
      </c>
      <c r="N924" s="152">
        <v>1007</v>
      </c>
      <c r="O924" s="462">
        <v>1</v>
      </c>
    </row>
    <row r="925" spans="1:15" ht="102.75" customHeight="1">
      <c r="A925" s="147"/>
      <c r="B925" s="551"/>
      <c r="C925" s="552"/>
      <c r="D925" s="553"/>
      <c r="E925" s="553"/>
      <c r="F925" s="606" t="s">
        <v>298</v>
      </c>
      <c r="G925" s="606"/>
      <c r="H925" s="606"/>
      <c r="I925" s="153">
        <v>927</v>
      </c>
      <c r="J925" s="154">
        <v>502</v>
      </c>
      <c r="K925" s="155">
        <v>7950052</v>
      </c>
      <c r="L925" s="156" t="s">
        <v>60</v>
      </c>
      <c r="M925" s="152">
        <v>140.003</v>
      </c>
      <c r="N925" s="403" t="s">
        <v>762</v>
      </c>
      <c r="O925" s="463" t="s">
        <v>202</v>
      </c>
    </row>
    <row r="926" spans="1:15" ht="21" customHeight="1">
      <c r="A926" s="147"/>
      <c r="B926" s="551"/>
      <c r="C926" s="552"/>
      <c r="D926" s="553"/>
      <c r="E926" s="553"/>
      <c r="F926" s="553"/>
      <c r="G926" s="607" t="s">
        <v>67</v>
      </c>
      <c r="H926" s="607"/>
      <c r="I926" s="153">
        <v>927</v>
      </c>
      <c r="J926" s="154">
        <v>502</v>
      </c>
      <c r="K926" s="155">
        <v>7950052</v>
      </c>
      <c r="L926" s="156" t="s">
        <v>68</v>
      </c>
      <c r="M926" s="152">
        <v>140.003</v>
      </c>
      <c r="N926" s="403" t="s">
        <v>762</v>
      </c>
      <c r="O926" s="463" t="s">
        <v>202</v>
      </c>
    </row>
    <row r="927" spans="1:15" ht="18" customHeight="1">
      <c r="A927" s="147"/>
      <c r="B927" s="551"/>
      <c r="C927" s="605" t="s">
        <v>580</v>
      </c>
      <c r="D927" s="605"/>
      <c r="E927" s="605"/>
      <c r="F927" s="605"/>
      <c r="G927" s="605"/>
      <c r="H927" s="605"/>
      <c r="I927" s="148">
        <v>927</v>
      </c>
      <c r="J927" s="149">
        <v>503</v>
      </c>
      <c r="K927" s="150" t="s">
        <v>60</v>
      </c>
      <c r="L927" s="151" t="s">
        <v>60</v>
      </c>
      <c r="M927" s="152">
        <v>1135261.5680300004</v>
      </c>
      <c r="N927" s="152">
        <v>691370.9713399999</v>
      </c>
      <c r="O927" s="462">
        <v>0.608997072401318</v>
      </c>
    </row>
    <row r="928" spans="1:15" ht="18" customHeight="1">
      <c r="A928" s="147"/>
      <c r="B928" s="551"/>
      <c r="C928" s="552"/>
      <c r="D928" s="606" t="s">
        <v>576</v>
      </c>
      <c r="E928" s="606"/>
      <c r="F928" s="606"/>
      <c r="G928" s="606"/>
      <c r="H928" s="606"/>
      <c r="I928" s="153">
        <v>927</v>
      </c>
      <c r="J928" s="154">
        <v>503</v>
      </c>
      <c r="K928" s="155">
        <v>3150000</v>
      </c>
      <c r="L928" s="156" t="s">
        <v>60</v>
      </c>
      <c r="M928" s="152">
        <v>230228.177</v>
      </c>
      <c r="N928" s="403" t="s">
        <v>762</v>
      </c>
      <c r="O928" s="463" t="s">
        <v>202</v>
      </c>
    </row>
    <row r="929" spans="1:15" ht="18" customHeight="1">
      <c r="A929" s="147"/>
      <c r="B929" s="551"/>
      <c r="C929" s="552"/>
      <c r="D929" s="553"/>
      <c r="E929" s="606" t="s">
        <v>305</v>
      </c>
      <c r="F929" s="606"/>
      <c r="G929" s="606"/>
      <c r="H929" s="606"/>
      <c r="I929" s="153">
        <v>927</v>
      </c>
      <c r="J929" s="154">
        <v>503</v>
      </c>
      <c r="K929" s="155">
        <v>3150200</v>
      </c>
      <c r="L929" s="156" t="s">
        <v>60</v>
      </c>
      <c r="M929" s="152">
        <v>230228.177</v>
      </c>
      <c r="N929" s="403" t="s">
        <v>762</v>
      </c>
      <c r="O929" s="463" t="s">
        <v>202</v>
      </c>
    </row>
    <row r="930" spans="1:15" ht="60.75" customHeight="1">
      <c r="A930" s="147"/>
      <c r="B930" s="551"/>
      <c r="C930" s="552"/>
      <c r="D930" s="553"/>
      <c r="E930" s="553"/>
      <c r="F930" s="606" t="s">
        <v>306</v>
      </c>
      <c r="G930" s="606"/>
      <c r="H930" s="606"/>
      <c r="I930" s="153">
        <v>927</v>
      </c>
      <c r="J930" s="154">
        <v>503</v>
      </c>
      <c r="K930" s="155">
        <v>3150206</v>
      </c>
      <c r="L930" s="156" t="s">
        <v>60</v>
      </c>
      <c r="M930" s="152">
        <v>230228.177</v>
      </c>
      <c r="N930" s="403" t="s">
        <v>762</v>
      </c>
      <c r="O930" s="463" t="s">
        <v>202</v>
      </c>
    </row>
    <row r="931" spans="1:15" ht="18" customHeight="1">
      <c r="A931" s="147"/>
      <c r="B931" s="551"/>
      <c r="C931" s="552"/>
      <c r="D931" s="553"/>
      <c r="E931" s="553"/>
      <c r="F931" s="553"/>
      <c r="G931" s="607" t="s">
        <v>64</v>
      </c>
      <c r="H931" s="607"/>
      <c r="I931" s="153">
        <v>927</v>
      </c>
      <c r="J931" s="154">
        <v>503</v>
      </c>
      <c r="K931" s="155">
        <v>3150206</v>
      </c>
      <c r="L931" s="156" t="s">
        <v>65</v>
      </c>
      <c r="M931" s="152">
        <v>230228.177</v>
      </c>
      <c r="N931" s="403" t="s">
        <v>762</v>
      </c>
      <c r="O931" s="463" t="s">
        <v>202</v>
      </c>
    </row>
    <row r="932" spans="1:15" ht="18" customHeight="1">
      <c r="A932" s="147"/>
      <c r="B932" s="551"/>
      <c r="C932" s="552"/>
      <c r="D932" s="606" t="s">
        <v>580</v>
      </c>
      <c r="E932" s="606"/>
      <c r="F932" s="606"/>
      <c r="G932" s="606"/>
      <c r="H932" s="606"/>
      <c r="I932" s="153">
        <v>927</v>
      </c>
      <c r="J932" s="154">
        <v>503</v>
      </c>
      <c r="K932" s="155">
        <v>6000000</v>
      </c>
      <c r="L932" s="156" t="s">
        <v>60</v>
      </c>
      <c r="M932" s="152">
        <v>900920.6452200001</v>
      </c>
      <c r="N932" s="152">
        <v>687355.7636599998</v>
      </c>
      <c r="O932" s="462">
        <v>0.7629481767421937</v>
      </c>
    </row>
    <row r="933" spans="1:15" ht="18" customHeight="1">
      <c r="A933" s="147"/>
      <c r="B933" s="551"/>
      <c r="C933" s="552"/>
      <c r="D933" s="553"/>
      <c r="E933" s="606" t="s">
        <v>307</v>
      </c>
      <c r="F933" s="606"/>
      <c r="G933" s="606"/>
      <c r="H933" s="606"/>
      <c r="I933" s="153">
        <v>927</v>
      </c>
      <c r="J933" s="154">
        <v>503</v>
      </c>
      <c r="K933" s="155">
        <v>6000100</v>
      </c>
      <c r="L933" s="156" t="s">
        <v>60</v>
      </c>
      <c r="M933" s="152">
        <v>61280.0888</v>
      </c>
      <c r="N933" s="152">
        <v>60536.8189</v>
      </c>
      <c r="O933" s="462">
        <v>0.9878709395734426</v>
      </c>
    </row>
    <row r="934" spans="1:15" ht="28.5" customHeight="1">
      <c r="A934" s="147"/>
      <c r="B934" s="551"/>
      <c r="C934" s="552"/>
      <c r="D934" s="553"/>
      <c r="E934" s="553"/>
      <c r="F934" s="606" t="s">
        <v>308</v>
      </c>
      <c r="G934" s="606"/>
      <c r="H934" s="606"/>
      <c r="I934" s="153">
        <v>927</v>
      </c>
      <c r="J934" s="154">
        <v>503</v>
      </c>
      <c r="K934" s="155">
        <v>6000102</v>
      </c>
      <c r="L934" s="156" t="s">
        <v>60</v>
      </c>
      <c r="M934" s="152">
        <v>12230.67133</v>
      </c>
      <c r="N934" s="152">
        <v>11487.40143</v>
      </c>
      <c r="O934" s="462">
        <v>0.9392290185922281</v>
      </c>
    </row>
    <row r="935" spans="1:15" ht="23.25" customHeight="1">
      <c r="A935" s="147"/>
      <c r="B935" s="551"/>
      <c r="C935" s="552"/>
      <c r="D935" s="553"/>
      <c r="E935" s="553"/>
      <c r="F935" s="553"/>
      <c r="G935" s="607" t="s">
        <v>67</v>
      </c>
      <c r="H935" s="607"/>
      <c r="I935" s="153">
        <v>927</v>
      </c>
      <c r="J935" s="154">
        <v>503</v>
      </c>
      <c r="K935" s="155">
        <v>6000102</v>
      </c>
      <c r="L935" s="156" t="s">
        <v>68</v>
      </c>
      <c r="M935" s="152">
        <v>12230.67133</v>
      </c>
      <c r="N935" s="152">
        <v>11487.40143</v>
      </c>
      <c r="O935" s="462">
        <v>0.9392290185922281</v>
      </c>
    </row>
    <row r="936" spans="1:15" ht="87" customHeight="1">
      <c r="A936" s="147"/>
      <c r="B936" s="551"/>
      <c r="C936" s="552"/>
      <c r="D936" s="553"/>
      <c r="E936" s="553"/>
      <c r="F936" s="606" t="s">
        <v>309</v>
      </c>
      <c r="G936" s="606"/>
      <c r="H936" s="606"/>
      <c r="I936" s="153">
        <v>927</v>
      </c>
      <c r="J936" s="154">
        <v>503</v>
      </c>
      <c r="K936" s="155">
        <v>6000105</v>
      </c>
      <c r="L936" s="156" t="s">
        <v>60</v>
      </c>
      <c r="M936" s="152">
        <v>49049.41746999999</v>
      </c>
      <c r="N936" s="152">
        <v>49049.41747</v>
      </c>
      <c r="O936" s="462">
        <v>1</v>
      </c>
    </row>
    <row r="937" spans="1:15" ht="18" customHeight="1">
      <c r="A937" s="147"/>
      <c r="B937" s="551"/>
      <c r="C937" s="552"/>
      <c r="D937" s="553"/>
      <c r="E937" s="553"/>
      <c r="F937" s="553"/>
      <c r="G937" s="607" t="s">
        <v>64</v>
      </c>
      <c r="H937" s="607"/>
      <c r="I937" s="153">
        <v>927</v>
      </c>
      <c r="J937" s="154">
        <v>503</v>
      </c>
      <c r="K937" s="155">
        <v>6000105</v>
      </c>
      <c r="L937" s="156" t="s">
        <v>65</v>
      </c>
      <c r="M937" s="152">
        <v>49049.41746999999</v>
      </c>
      <c r="N937" s="152">
        <v>49049.41747</v>
      </c>
      <c r="O937" s="462">
        <v>1</v>
      </c>
    </row>
    <row r="938" spans="1:15" ht="48.75" customHeight="1">
      <c r="A938" s="147"/>
      <c r="B938" s="551"/>
      <c r="C938" s="552"/>
      <c r="D938" s="553"/>
      <c r="E938" s="606" t="s">
        <v>166</v>
      </c>
      <c r="F938" s="606"/>
      <c r="G938" s="606"/>
      <c r="H938" s="606"/>
      <c r="I938" s="153">
        <v>927</v>
      </c>
      <c r="J938" s="154">
        <v>503</v>
      </c>
      <c r="K938" s="155">
        <v>6000200</v>
      </c>
      <c r="L938" s="156" t="s">
        <v>60</v>
      </c>
      <c r="M938" s="152">
        <v>729775.0697400001</v>
      </c>
      <c r="N938" s="152">
        <v>528927.2297</v>
      </c>
      <c r="O938" s="462">
        <v>0.7247811711195383</v>
      </c>
    </row>
    <row r="939" spans="1:15" ht="28.5" customHeight="1">
      <c r="A939" s="147"/>
      <c r="B939" s="551"/>
      <c r="C939" s="552"/>
      <c r="D939" s="553"/>
      <c r="E939" s="553"/>
      <c r="F939" s="606" t="s">
        <v>310</v>
      </c>
      <c r="G939" s="606"/>
      <c r="H939" s="606"/>
      <c r="I939" s="153">
        <v>927</v>
      </c>
      <c r="J939" s="154">
        <v>503</v>
      </c>
      <c r="K939" s="155">
        <v>6000202</v>
      </c>
      <c r="L939" s="156" t="s">
        <v>60</v>
      </c>
      <c r="M939" s="152">
        <v>104653.13290999999</v>
      </c>
      <c r="N939" s="152">
        <v>98022.13313</v>
      </c>
      <c r="O939" s="462">
        <v>0.9366383060342538</v>
      </c>
    </row>
    <row r="940" spans="1:15" ht="28.5" customHeight="1">
      <c r="A940" s="147"/>
      <c r="B940" s="551"/>
      <c r="C940" s="552"/>
      <c r="D940" s="553"/>
      <c r="E940" s="553"/>
      <c r="F940" s="553"/>
      <c r="G940" s="607" t="s">
        <v>67</v>
      </c>
      <c r="H940" s="607"/>
      <c r="I940" s="153">
        <v>927</v>
      </c>
      <c r="J940" s="154">
        <v>503</v>
      </c>
      <c r="K940" s="155">
        <v>6000202</v>
      </c>
      <c r="L940" s="156" t="s">
        <v>68</v>
      </c>
      <c r="M940" s="152">
        <v>104653.13290999999</v>
      </c>
      <c r="N940" s="152">
        <v>98022.13313</v>
      </c>
      <c r="O940" s="462">
        <v>0.9366383060342538</v>
      </c>
    </row>
    <row r="941" spans="1:15" ht="95.25" customHeight="1">
      <c r="A941" s="147"/>
      <c r="B941" s="551"/>
      <c r="C941" s="552"/>
      <c r="D941" s="553"/>
      <c r="E941" s="553"/>
      <c r="F941" s="606" t="s">
        <v>311</v>
      </c>
      <c r="G941" s="606"/>
      <c r="H941" s="606"/>
      <c r="I941" s="153">
        <v>927</v>
      </c>
      <c r="J941" s="154">
        <v>503</v>
      </c>
      <c r="K941" s="155">
        <v>6000209</v>
      </c>
      <c r="L941" s="156" t="s">
        <v>60</v>
      </c>
      <c r="M941" s="152">
        <v>7251.27732</v>
      </c>
      <c r="N941" s="152">
        <v>7040.01859</v>
      </c>
      <c r="O941" s="462">
        <v>0.9708659977163857</v>
      </c>
    </row>
    <row r="942" spans="1:15" ht="18" customHeight="1">
      <c r="A942" s="147"/>
      <c r="B942" s="551"/>
      <c r="C942" s="552"/>
      <c r="D942" s="553"/>
      <c r="E942" s="553"/>
      <c r="F942" s="553"/>
      <c r="G942" s="607" t="s">
        <v>64</v>
      </c>
      <c r="H942" s="607"/>
      <c r="I942" s="153">
        <v>927</v>
      </c>
      <c r="J942" s="154">
        <v>503</v>
      </c>
      <c r="K942" s="155">
        <v>6000209</v>
      </c>
      <c r="L942" s="156" t="s">
        <v>65</v>
      </c>
      <c r="M942" s="152">
        <v>7251.27732</v>
      </c>
      <c r="N942" s="152">
        <v>7040.01859</v>
      </c>
      <c r="O942" s="462">
        <v>0.9708659977163857</v>
      </c>
    </row>
    <row r="943" spans="1:15" ht="75.75" customHeight="1">
      <c r="A943" s="147"/>
      <c r="B943" s="551"/>
      <c r="C943" s="552"/>
      <c r="D943" s="553"/>
      <c r="E943" s="553"/>
      <c r="F943" s="606" t="s">
        <v>312</v>
      </c>
      <c r="G943" s="606"/>
      <c r="H943" s="606"/>
      <c r="I943" s="153">
        <v>927</v>
      </c>
      <c r="J943" s="154">
        <v>503</v>
      </c>
      <c r="K943" s="155">
        <v>6000210</v>
      </c>
      <c r="L943" s="156" t="s">
        <v>60</v>
      </c>
      <c r="M943" s="152">
        <v>288041.70291</v>
      </c>
      <c r="N943" s="152">
        <v>284184.35874</v>
      </c>
      <c r="O943" s="462">
        <v>0.9866083829840249</v>
      </c>
    </row>
    <row r="944" spans="1:15" ht="18" customHeight="1">
      <c r="A944" s="147"/>
      <c r="B944" s="551"/>
      <c r="C944" s="552"/>
      <c r="D944" s="553"/>
      <c r="E944" s="553"/>
      <c r="F944" s="553"/>
      <c r="G944" s="607" t="s">
        <v>64</v>
      </c>
      <c r="H944" s="607"/>
      <c r="I944" s="153">
        <v>927</v>
      </c>
      <c r="J944" s="154">
        <v>503</v>
      </c>
      <c r="K944" s="155">
        <v>6000210</v>
      </c>
      <c r="L944" s="156" t="s">
        <v>65</v>
      </c>
      <c r="M944" s="152">
        <v>288041.70291</v>
      </c>
      <c r="N944" s="152">
        <v>284184.35874</v>
      </c>
      <c r="O944" s="462">
        <v>0.9866083829840249</v>
      </c>
    </row>
    <row r="945" spans="1:15" ht="28.5" customHeight="1">
      <c r="A945" s="147"/>
      <c r="B945" s="551"/>
      <c r="C945" s="552"/>
      <c r="D945" s="553"/>
      <c r="E945" s="553"/>
      <c r="F945" s="606" t="s">
        <v>167</v>
      </c>
      <c r="G945" s="606"/>
      <c r="H945" s="606"/>
      <c r="I945" s="153">
        <v>927</v>
      </c>
      <c r="J945" s="154">
        <v>503</v>
      </c>
      <c r="K945" s="155">
        <v>6000212</v>
      </c>
      <c r="L945" s="156" t="s">
        <v>60</v>
      </c>
      <c r="M945" s="152">
        <v>400</v>
      </c>
      <c r="N945" s="152">
        <v>399.971</v>
      </c>
      <c r="O945" s="462">
        <v>0.9999275</v>
      </c>
    </row>
    <row r="946" spans="1:15" ht="18" customHeight="1">
      <c r="A946" s="147"/>
      <c r="B946" s="551"/>
      <c r="C946" s="552"/>
      <c r="D946" s="553"/>
      <c r="E946" s="553"/>
      <c r="F946" s="553"/>
      <c r="G946" s="607" t="s">
        <v>64</v>
      </c>
      <c r="H946" s="607"/>
      <c r="I946" s="153">
        <v>927</v>
      </c>
      <c r="J946" s="154">
        <v>503</v>
      </c>
      <c r="K946" s="155">
        <v>6000212</v>
      </c>
      <c r="L946" s="156" t="s">
        <v>65</v>
      </c>
      <c r="M946" s="152">
        <v>400</v>
      </c>
      <c r="N946" s="152">
        <v>399.971</v>
      </c>
      <c r="O946" s="462">
        <v>0.9999275</v>
      </c>
    </row>
    <row r="947" spans="1:15" ht="105.75" customHeight="1">
      <c r="A947" s="147"/>
      <c r="B947" s="551"/>
      <c r="C947" s="552"/>
      <c r="D947" s="553"/>
      <c r="E947" s="553"/>
      <c r="F947" s="606" t="s">
        <v>313</v>
      </c>
      <c r="G947" s="606"/>
      <c r="H947" s="606"/>
      <c r="I947" s="153">
        <v>927</v>
      </c>
      <c r="J947" s="154">
        <v>503</v>
      </c>
      <c r="K947" s="155">
        <v>6000213</v>
      </c>
      <c r="L947" s="156" t="s">
        <v>60</v>
      </c>
      <c r="M947" s="152">
        <v>14700.789</v>
      </c>
      <c r="N947" s="152">
        <v>7413.52307</v>
      </c>
      <c r="O947" s="462">
        <v>0.5042942300579921</v>
      </c>
    </row>
    <row r="948" spans="1:15" ht="18" customHeight="1">
      <c r="A948" s="147"/>
      <c r="B948" s="551"/>
      <c r="C948" s="552"/>
      <c r="D948" s="553"/>
      <c r="E948" s="553"/>
      <c r="F948" s="553"/>
      <c r="G948" s="607" t="s">
        <v>64</v>
      </c>
      <c r="H948" s="607"/>
      <c r="I948" s="153">
        <v>927</v>
      </c>
      <c r="J948" s="154">
        <v>503</v>
      </c>
      <c r="K948" s="155">
        <v>6000213</v>
      </c>
      <c r="L948" s="156" t="s">
        <v>65</v>
      </c>
      <c r="M948" s="152">
        <v>14700.789</v>
      </c>
      <c r="N948" s="152">
        <v>7413.52307</v>
      </c>
      <c r="O948" s="462">
        <v>0.5042942300579921</v>
      </c>
    </row>
    <row r="949" spans="1:15" ht="63.75" customHeight="1">
      <c r="A949" s="147"/>
      <c r="B949" s="551"/>
      <c r="C949" s="552"/>
      <c r="D949" s="553"/>
      <c r="E949" s="553"/>
      <c r="F949" s="606" t="s">
        <v>314</v>
      </c>
      <c r="G949" s="606"/>
      <c r="H949" s="606"/>
      <c r="I949" s="153">
        <v>927</v>
      </c>
      <c r="J949" s="154">
        <v>503</v>
      </c>
      <c r="K949" s="155">
        <v>6000215</v>
      </c>
      <c r="L949" s="156" t="s">
        <v>60</v>
      </c>
      <c r="M949" s="152">
        <v>14728.167599999999</v>
      </c>
      <c r="N949" s="403" t="s">
        <v>762</v>
      </c>
      <c r="O949" s="463" t="s">
        <v>202</v>
      </c>
    </row>
    <row r="950" spans="1:15" ht="21.75" customHeight="1">
      <c r="A950" s="147"/>
      <c r="B950" s="551"/>
      <c r="C950" s="552"/>
      <c r="D950" s="553"/>
      <c r="E950" s="553"/>
      <c r="F950" s="553"/>
      <c r="G950" s="607" t="s">
        <v>64</v>
      </c>
      <c r="H950" s="607"/>
      <c r="I950" s="153">
        <v>927</v>
      </c>
      <c r="J950" s="154">
        <v>503</v>
      </c>
      <c r="K950" s="155">
        <v>6000215</v>
      </c>
      <c r="L950" s="156" t="s">
        <v>65</v>
      </c>
      <c r="M950" s="152">
        <v>14728.167599999999</v>
      </c>
      <c r="N950" s="403" t="s">
        <v>762</v>
      </c>
      <c r="O950" s="463" t="s">
        <v>202</v>
      </c>
    </row>
    <row r="951" spans="1:15" ht="74.25" customHeight="1">
      <c r="A951" s="147"/>
      <c r="B951" s="551"/>
      <c r="C951" s="552"/>
      <c r="D951" s="553"/>
      <c r="E951" s="553"/>
      <c r="F951" s="606" t="s">
        <v>315</v>
      </c>
      <c r="G951" s="606"/>
      <c r="H951" s="606"/>
      <c r="I951" s="153">
        <v>927</v>
      </c>
      <c r="J951" s="154">
        <v>503</v>
      </c>
      <c r="K951" s="155">
        <v>6000216</v>
      </c>
      <c r="L951" s="156" t="s">
        <v>60</v>
      </c>
      <c r="M951" s="152">
        <v>300000</v>
      </c>
      <c r="N951" s="152">
        <v>131867.22517</v>
      </c>
      <c r="O951" s="462">
        <v>0.4395574172333333</v>
      </c>
    </row>
    <row r="952" spans="1:15" ht="18.75" customHeight="1">
      <c r="A952" s="147"/>
      <c r="B952" s="551"/>
      <c r="C952" s="552"/>
      <c r="D952" s="553"/>
      <c r="E952" s="553"/>
      <c r="F952" s="553"/>
      <c r="G952" s="607" t="s">
        <v>64</v>
      </c>
      <c r="H952" s="607"/>
      <c r="I952" s="153">
        <v>927</v>
      </c>
      <c r="J952" s="154">
        <v>503</v>
      </c>
      <c r="K952" s="155">
        <v>6000216</v>
      </c>
      <c r="L952" s="156" t="s">
        <v>65</v>
      </c>
      <c r="M952" s="152">
        <v>300000</v>
      </c>
      <c r="N952" s="152">
        <v>131867.22517</v>
      </c>
      <c r="O952" s="462">
        <v>0.4395574172333333</v>
      </c>
    </row>
    <row r="953" spans="1:15" ht="18.75" customHeight="1">
      <c r="A953" s="147"/>
      <c r="B953" s="551"/>
      <c r="C953" s="552"/>
      <c r="D953" s="553"/>
      <c r="E953" s="606" t="s">
        <v>316</v>
      </c>
      <c r="F953" s="606"/>
      <c r="G953" s="606"/>
      <c r="H953" s="606"/>
      <c r="I953" s="153">
        <v>927</v>
      </c>
      <c r="J953" s="154">
        <v>503</v>
      </c>
      <c r="K953" s="155">
        <v>6000300</v>
      </c>
      <c r="L953" s="156" t="s">
        <v>60</v>
      </c>
      <c r="M953" s="152">
        <v>18923.953110000002</v>
      </c>
      <c r="N953" s="152">
        <v>18295.63336</v>
      </c>
      <c r="O953" s="462">
        <v>0.9667976481262798</v>
      </c>
    </row>
    <row r="954" spans="1:15" ht="28.5" customHeight="1">
      <c r="A954" s="147"/>
      <c r="B954" s="551"/>
      <c r="C954" s="552"/>
      <c r="D954" s="553"/>
      <c r="E954" s="553"/>
      <c r="F954" s="553"/>
      <c r="G954" s="607" t="s">
        <v>67</v>
      </c>
      <c r="H954" s="607"/>
      <c r="I954" s="153">
        <v>927</v>
      </c>
      <c r="J954" s="154">
        <v>503</v>
      </c>
      <c r="K954" s="155">
        <v>6000300</v>
      </c>
      <c r="L954" s="156" t="s">
        <v>68</v>
      </c>
      <c r="M954" s="152">
        <v>18923.953110000002</v>
      </c>
      <c r="N954" s="152">
        <v>18295.63336</v>
      </c>
      <c r="O954" s="462">
        <v>0.9667976481262798</v>
      </c>
    </row>
    <row r="955" spans="1:15" ht="18" customHeight="1">
      <c r="A955" s="147"/>
      <c r="B955" s="551"/>
      <c r="C955" s="552"/>
      <c r="D955" s="553"/>
      <c r="E955" s="606" t="s">
        <v>317</v>
      </c>
      <c r="F955" s="606"/>
      <c r="G955" s="606"/>
      <c r="H955" s="606"/>
      <c r="I955" s="153">
        <v>927</v>
      </c>
      <c r="J955" s="154">
        <v>503</v>
      </c>
      <c r="K955" s="155">
        <v>6000400</v>
      </c>
      <c r="L955" s="156" t="s">
        <v>60</v>
      </c>
      <c r="M955" s="152">
        <v>12327.9455</v>
      </c>
      <c r="N955" s="152">
        <v>12327.94485</v>
      </c>
      <c r="O955" s="462">
        <v>0.999999947274264</v>
      </c>
    </row>
    <row r="956" spans="1:15" ht="28.5" customHeight="1">
      <c r="A956" s="147"/>
      <c r="B956" s="551"/>
      <c r="C956" s="552"/>
      <c r="D956" s="553"/>
      <c r="E956" s="553"/>
      <c r="F956" s="606" t="s">
        <v>318</v>
      </c>
      <c r="G956" s="606"/>
      <c r="H956" s="606"/>
      <c r="I956" s="153">
        <v>927</v>
      </c>
      <c r="J956" s="154">
        <v>503</v>
      </c>
      <c r="K956" s="155">
        <v>6000401</v>
      </c>
      <c r="L956" s="156" t="s">
        <v>60</v>
      </c>
      <c r="M956" s="152">
        <v>10557.1255</v>
      </c>
      <c r="N956" s="152">
        <v>10557.12485</v>
      </c>
      <c r="O956" s="462">
        <v>0.99999993843021</v>
      </c>
    </row>
    <row r="957" spans="1:15" ht="18" customHeight="1">
      <c r="A957" s="147"/>
      <c r="B957" s="551"/>
      <c r="C957" s="552"/>
      <c r="D957" s="553"/>
      <c r="E957" s="553"/>
      <c r="F957" s="553"/>
      <c r="G957" s="607" t="s">
        <v>160</v>
      </c>
      <c r="H957" s="607"/>
      <c r="I957" s="153">
        <v>927</v>
      </c>
      <c r="J957" s="154">
        <v>503</v>
      </c>
      <c r="K957" s="155">
        <v>6000401</v>
      </c>
      <c r="L957" s="156" t="s">
        <v>161</v>
      </c>
      <c r="M957" s="152">
        <v>10557.1255</v>
      </c>
      <c r="N957" s="152">
        <v>10557.12485</v>
      </c>
      <c r="O957" s="462">
        <v>0.99999993843021</v>
      </c>
    </row>
    <row r="958" spans="1:15" ht="28.5" customHeight="1">
      <c r="A958" s="147"/>
      <c r="B958" s="551"/>
      <c r="C958" s="552"/>
      <c r="D958" s="553"/>
      <c r="E958" s="553"/>
      <c r="F958" s="606" t="s">
        <v>319</v>
      </c>
      <c r="G958" s="606"/>
      <c r="H958" s="606"/>
      <c r="I958" s="153">
        <v>927</v>
      </c>
      <c r="J958" s="154">
        <v>503</v>
      </c>
      <c r="K958" s="155">
        <v>6000402</v>
      </c>
      <c r="L958" s="156" t="s">
        <v>60</v>
      </c>
      <c r="M958" s="152">
        <v>1770.82</v>
      </c>
      <c r="N958" s="152">
        <v>1770.82</v>
      </c>
      <c r="O958" s="462">
        <v>1</v>
      </c>
    </row>
    <row r="959" spans="1:15" ht="28.5" customHeight="1">
      <c r="A959" s="147"/>
      <c r="B959" s="551"/>
      <c r="C959" s="552"/>
      <c r="D959" s="553"/>
      <c r="E959" s="553"/>
      <c r="F959" s="553"/>
      <c r="G959" s="607" t="s">
        <v>67</v>
      </c>
      <c r="H959" s="607"/>
      <c r="I959" s="153">
        <v>927</v>
      </c>
      <c r="J959" s="154">
        <v>503</v>
      </c>
      <c r="K959" s="155">
        <v>6000402</v>
      </c>
      <c r="L959" s="156" t="s">
        <v>68</v>
      </c>
      <c r="M959" s="152">
        <v>1770.82</v>
      </c>
      <c r="N959" s="152">
        <v>1770.82</v>
      </c>
      <c r="O959" s="462">
        <v>1</v>
      </c>
    </row>
    <row r="960" spans="1:15" ht="28.5" customHeight="1">
      <c r="A960" s="147"/>
      <c r="B960" s="551"/>
      <c r="C960" s="552"/>
      <c r="D960" s="553"/>
      <c r="E960" s="606" t="s">
        <v>168</v>
      </c>
      <c r="F960" s="606"/>
      <c r="G960" s="606"/>
      <c r="H960" s="606"/>
      <c r="I960" s="153">
        <v>927</v>
      </c>
      <c r="J960" s="154">
        <v>503</v>
      </c>
      <c r="K960" s="155">
        <v>6000500</v>
      </c>
      <c r="L960" s="156" t="s">
        <v>60</v>
      </c>
      <c r="M960" s="152">
        <v>78613.58807000001</v>
      </c>
      <c r="N960" s="152">
        <v>67268.13685000001</v>
      </c>
      <c r="O960" s="462">
        <v>0.8556807862541822</v>
      </c>
    </row>
    <row r="961" spans="1:15" ht="28.5" customHeight="1">
      <c r="A961" s="147"/>
      <c r="B961" s="551"/>
      <c r="C961" s="552"/>
      <c r="D961" s="553"/>
      <c r="E961" s="553"/>
      <c r="F961" s="606" t="s">
        <v>320</v>
      </c>
      <c r="G961" s="606"/>
      <c r="H961" s="606"/>
      <c r="I961" s="153">
        <v>927</v>
      </c>
      <c r="J961" s="154">
        <v>503</v>
      </c>
      <c r="K961" s="155">
        <v>6000502</v>
      </c>
      <c r="L961" s="156" t="s">
        <v>60</v>
      </c>
      <c r="M961" s="152">
        <v>6017.7699699999985</v>
      </c>
      <c r="N961" s="152">
        <v>5740.4187600000005</v>
      </c>
      <c r="O961" s="462">
        <v>0.9539112974768629</v>
      </c>
    </row>
    <row r="962" spans="1:15" ht="28.5" customHeight="1">
      <c r="A962" s="147"/>
      <c r="B962" s="551"/>
      <c r="C962" s="552"/>
      <c r="D962" s="553"/>
      <c r="E962" s="553"/>
      <c r="F962" s="553"/>
      <c r="G962" s="607" t="s">
        <v>67</v>
      </c>
      <c r="H962" s="607"/>
      <c r="I962" s="153">
        <v>927</v>
      </c>
      <c r="J962" s="154">
        <v>503</v>
      </c>
      <c r="K962" s="155">
        <v>6000502</v>
      </c>
      <c r="L962" s="156" t="s">
        <v>68</v>
      </c>
      <c r="M962" s="152">
        <v>6017.7699699999985</v>
      </c>
      <c r="N962" s="152">
        <v>5740.4187600000005</v>
      </c>
      <c r="O962" s="462">
        <v>0.9539112974768629</v>
      </c>
    </row>
    <row r="963" spans="1:15" ht="18" customHeight="1">
      <c r="A963" s="147"/>
      <c r="B963" s="551"/>
      <c r="C963" s="552"/>
      <c r="D963" s="553"/>
      <c r="E963" s="553"/>
      <c r="F963" s="606" t="s">
        <v>321</v>
      </c>
      <c r="G963" s="606"/>
      <c r="H963" s="606"/>
      <c r="I963" s="153">
        <v>927</v>
      </c>
      <c r="J963" s="154">
        <v>503</v>
      </c>
      <c r="K963" s="155">
        <v>6000503</v>
      </c>
      <c r="L963" s="156" t="s">
        <v>60</v>
      </c>
      <c r="M963" s="152">
        <v>590</v>
      </c>
      <c r="N963" s="152">
        <v>590</v>
      </c>
      <c r="O963" s="462">
        <v>1</v>
      </c>
    </row>
    <row r="964" spans="1:15" ht="28.5" customHeight="1">
      <c r="A964" s="147"/>
      <c r="B964" s="551"/>
      <c r="C964" s="552"/>
      <c r="D964" s="553"/>
      <c r="E964" s="553"/>
      <c r="F964" s="553"/>
      <c r="G964" s="607" t="s">
        <v>67</v>
      </c>
      <c r="H964" s="607"/>
      <c r="I964" s="153">
        <v>927</v>
      </c>
      <c r="J964" s="154">
        <v>503</v>
      </c>
      <c r="K964" s="155">
        <v>6000503</v>
      </c>
      <c r="L964" s="156" t="s">
        <v>68</v>
      </c>
      <c r="M964" s="152">
        <v>590</v>
      </c>
      <c r="N964" s="152">
        <v>590</v>
      </c>
      <c r="O964" s="462">
        <v>1</v>
      </c>
    </row>
    <row r="965" spans="1:15" ht="18" customHeight="1">
      <c r="A965" s="147"/>
      <c r="B965" s="551"/>
      <c r="C965" s="552"/>
      <c r="D965" s="553"/>
      <c r="E965" s="553"/>
      <c r="F965" s="606" t="s">
        <v>389</v>
      </c>
      <c r="G965" s="606"/>
      <c r="H965" s="606"/>
      <c r="I965" s="153">
        <v>927</v>
      </c>
      <c r="J965" s="154">
        <v>503</v>
      </c>
      <c r="K965" s="155">
        <v>6000504</v>
      </c>
      <c r="L965" s="156" t="s">
        <v>60</v>
      </c>
      <c r="M965" s="152">
        <v>648.9301700000001</v>
      </c>
      <c r="N965" s="152">
        <v>648.85971</v>
      </c>
      <c r="O965" s="462">
        <v>0.9998914212911381</v>
      </c>
    </row>
    <row r="966" spans="1:15" ht="28.5" customHeight="1">
      <c r="A966" s="147"/>
      <c r="B966" s="551"/>
      <c r="C966" s="552"/>
      <c r="D966" s="553"/>
      <c r="E966" s="553"/>
      <c r="F966" s="553"/>
      <c r="G966" s="607" t="s">
        <v>67</v>
      </c>
      <c r="H966" s="607"/>
      <c r="I966" s="153">
        <v>927</v>
      </c>
      <c r="J966" s="154">
        <v>503</v>
      </c>
      <c r="K966" s="155">
        <v>6000504</v>
      </c>
      <c r="L966" s="156" t="s">
        <v>68</v>
      </c>
      <c r="M966" s="152">
        <v>648.9301700000001</v>
      </c>
      <c r="N966" s="152">
        <v>648.85971</v>
      </c>
      <c r="O966" s="462">
        <v>0.9998914212911381</v>
      </c>
    </row>
    <row r="967" spans="1:15" ht="18" customHeight="1">
      <c r="A967" s="147"/>
      <c r="B967" s="551"/>
      <c r="C967" s="552"/>
      <c r="D967" s="553"/>
      <c r="E967" s="553"/>
      <c r="F967" s="606" t="s">
        <v>390</v>
      </c>
      <c r="G967" s="606"/>
      <c r="H967" s="606"/>
      <c r="I967" s="153">
        <v>927</v>
      </c>
      <c r="J967" s="154">
        <v>503</v>
      </c>
      <c r="K967" s="155">
        <v>6000505</v>
      </c>
      <c r="L967" s="156" t="s">
        <v>60</v>
      </c>
      <c r="M967" s="152">
        <v>240</v>
      </c>
      <c r="N967" s="152">
        <v>240</v>
      </c>
      <c r="O967" s="462">
        <v>1</v>
      </c>
    </row>
    <row r="968" spans="1:15" ht="28.5" customHeight="1">
      <c r="A968" s="147"/>
      <c r="B968" s="551"/>
      <c r="C968" s="552"/>
      <c r="D968" s="553"/>
      <c r="E968" s="553"/>
      <c r="F968" s="553"/>
      <c r="G968" s="607" t="s">
        <v>67</v>
      </c>
      <c r="H968" s="607"/>
      <c r="I968" s="153">
        <v>927</v>
      </c>
      <c r="J968" s="154">
        <v>503</v>
      </c>
      <c r="K968" s="155">
        <v>6000505</v>
      </c>
      <c r="L968" s="156" t="s">
        <v>68</v>
      </c>
      <c r="M968" s="152">
        <v>240</v>
      </c>
      <c r="N968" s="152">
        <v>240</v>
      </c>
      <c r="O968" s="462">
        <v>1</v>
      </c>
    </row>
    <row r="969" spans="1:15" ht="18" customHeight="1">
      <c r="A969" s="147"/>
      <c r="B969" s="551"/>
      <c r="C969" s="552"/>
      <c r="D969" s="553"/>
      <c r="E969" s="553"/>
      <c r="F969" s="606" t="s">
        <v>391</v>
      </c>
      <c r="G969" s="606"/>
      <c r="H969" s="606"/>
      <c r="I969" s="153">
        <v>927</v>
      </c>
      <c r="J969" s="154">
        <v>503</v>
      </c>
      <c r="K969" s="155">
        <v>6000506</v>
      </c>
      <c r="L969" s="156" t="s">
        <v>60</v>
      </c>
      <c r="M969" s="152">
        <v>37419.33762</v>
      </c>
      <c r="N969" s="152">
        <v>33465.64455</v>
      </c>
      <c r="O969" s="462">
        <v>0.8943409124407692</v>
      </c>
    </row>
    <row r="970" spans="1:15" ht="28.5" customHeight="1">
      <c r="A970" s="147"/>
      <c r="B970" s="551"/>
      <c r="C970" s="552"/>
      <c r="D970" s="553"/>
      <c r="E970" s="553"/>
      <c r="F970" s="553"/>
      <c r="G970" s="607" t="s">
        <v>67</v>
      </c>
      <c r="H970" s="607"/>
      <c r="I970" s="153">
        <v>927</v>
      </c>
      <c r="J970" s="154">
        <v>503</v>
      </c>
      <c r="K970" s="155">
        <v>6000506</v>
      </c>
      <c r="L970" s="156" t="s">
        <v>68</v>
      </c>
      <c r="M970" s="152">
        <v>37419.33762</v>
      </c>
      <c r="N970" s="152">
        <v>33465.64455</v>
      </c>
      <c r="O970" s="462">
        <v>0.8943409124407692</v>
      </c>
    </row>
    <row r="971" spans="1:15" ht="28.5" customHeight="1">
      <c r="A971" s="147"/>
      <c r="B971" s="551"/>
      <c r="C971" s="552"/>
      <c r="D971" s="553"/>
      <c r="E971" s="553"/>
      <c r="F971" s="606" t="s">
        <v>392</v>
      </c>
      <c r="G971" s="606"/>
      <c r="H971" s="606"/>
      <c r="I971" s="153">
        <v>927</v>
      </c>
      <c r="J971" s="154">
        <v>503</v>
      </c>
      <c r="K971" s="155">
        <v>6000507</v>
      </c>
      <c r="L971" s="156" t="s">
        <v>60</v>
      </c>
      <c r="M971" s="152">
        <v>479.20063</v>
      </c>
      <c r="N971" s="152">
        <v>479.20063</v>
      </c>
      <c r="O971" s="462">
        <v>1</v>
      </c>
    </row>
    <row r="972" spans="1:15" ht="28.5" customHeight="1">
      <c r="A972" s="147"/>
      <c r="B972" s="551"/>
      <c r="C972" s="552"/>
      <c r="D972" s="553"/>
      <c r="E972" s="553"/>
      <c r="F972" s="553"/>
      <c r="G972" s="607" t="s">
        <v>67</v>
      </c>
      <c r="H972" s="607"/>
      <c r="I972" s="153">
        <v>927</v>
      </c>
      <c r="J972" s="154">
        <v>503</v>
      </c>
      <c r="K972" s="155">
        <v>6000507</v>
      </c>
      <c r="L972" s="156" t="s">
        <v>68</v>
      </c>
      <c r="M972" s="152">
        <v>479.20063</v>
      </c>
      <c r="N972" s="152">
        <v>479.20063</v>
      </c>
      <c r="O972" s="462">
        <v>1</v>
      </c>
    </row>
    <row r="973" spans="1:15" ht="18" customHeight="1">
      <c r="A973" s="147"/>
      <c r="B973" s="551"/>
      <c r="C973" s="552"/>
      <c r="D973" s="553"/>
      <c r="E973" s="553"/>
      <c r="F973" s="606" t="s">
        <v>393</v>
      </c>
      <c r="G973" s="606"/>
      <c r="H973" s="606"/>
      <c r="I973" s="153">
        <v>927</v>
      </c>
      <c r="J973" s="154">
        <v>503</v>
      </c>
      <c r="K973" s="155">
        <v>6000508</v>
      </c>
      <c r="L973" s="156" t="s">
        <v>60</v>
      </c>
      <c r="M973" s="152">
        <v>2922.55639</v>
      </c>
      <c r="N973" s="152">
        <v>1835.0792</v>
      </c>
      <c r="O973" s="462">
        <v>0.6279020676141683</v>
      </c>
    </row>
    <row r="974" spans="1:15" ht="28.5" customHeight="1">
      <c r="A974" s="147"/>
      <c r="B974" s="551"/>
      <c r="C974" s="552"/>
      <c r="D974" s="553"/>
      <c r="E974" s="553"/>
      <c r="F974" s="553"/>
      <c r="G974" s="607" t="s">
        <v>67</v>
      </c>
      <c r="H974" s="607"/>
      <c r="I974" s="153">
        <v>927</v>
      </c>
      <c r="J974" s="154">
        <v>503</v>
      </c>
      <c r="K974" s="155">
        <v>6000508</v>
      </c>
      <c r="L974" s="156" t="s">
        <v>68</v>
      </c>
      <c r="M974" s="152">
        <v>2922.55639</v>
      </c>
      <c r="N974" s="152">
        <v>1835.0792</v>
      </c>
      <c r="O974" s="462">
        <v>0.6279020676141683</v>
      </c>
    </row>
    <row r="975" spans="1:15" ht="18" customHeight="1">
      <c r="A975" s="147"/>
      <c r="B975" s="551"/>
      <c r="C975" s="552"/>
      <c r="D975" s="553"/>
      <c r="E975" s="553"/>
      <c r="F975" s="606" t="s">
        <v>394</v>
      </c>
      <c r="G975" s="606"/>
      <c r="H975" s="606"/>
      <c r="I975" s="153">
        <v>927</v>
      </c>
      <c r="J975" s="154">
        <v>503</v>
      </c>
      <c r="K975" s="155">
        <v>6000509</v>
      </c>
      <c r="L975" s="156" t="s">
        <v>60</v>
      </c>
      <c r="M975" s="152">
        <v>3939.25438</v>
      </c>
      <c r="N975" s="152">
        <v>3817.2877999999996</v>
      </c>
      <c r="O975" s="462">
        <v>0.969038155895888</v>
      </c>
    </row>
    <row r="976" spans="1:15" ht="28.5" customHeight="1">
      <c r="A976" s="147"/>
      <c r="B976" s="551"/>
      <c r="C976" s="552"/>
      <c r="D976" s="553"/>
      <c r="E976" s="553"/>
      <c r="F976" s="553"/>
      <c r="G976" s="607" t="s">
        <v>67</v>
      </c>
      <c r="H976" s="607"/>
      <c r="I976" s="153">
        <v>927</v>
      </c>
      <c r="J976" s="154">
        <v>503</v>
      </c>
      <c r="K976" s="155">
        <v>6000509</v>
      </c>
      <c r="L976" s="156" t="s">
        <v>68</v>
      </c>
      <c r="M976" s="152">
        <v>3939.25438</v>
      </c>
      <c r="N976" s="152">
        <v>3817.2877999999996</v>
      </c>
      <c r="O976" s="462">
        <v>0.969038155895888</v>
      </c>
    </row>
    <row r="977" spans="1:15" ht="18" customHeight="1">
      <c r="A977" s="147"/>
      <c r="B977" s="551"/>
      <c r="C977" s="552"/>
      <c r="D977" s="553"/>
      <c r="E977" s="553"/>
      <c r="F977" s="606" t="s">
        <v>395</v>
      </c>
      <c r="G977" s="606"/>
      <c r="H977" s="606"/>
      <c r="I977" s="153">
        <v>927</v>
      </c>
      <c r="J977" s="154">
        <v>503</v>
      </c>
      <c r="K977" s="155">
        <v>6000511</v>
      </c>
      <c r="L977" s="156" t="s">
        <v>60</v>
      </c>
      <c r="M977" s="152">
        <v>14480.308989999996</v>
      </c>
      <c r="N977" s="152">
        <v>9675.48568</v>
      </c>
      <c r="O977" s="462">
        <v>0.6681822664614288</v>
      </c>
    </row>
    <row r="978" spans="1:15" ht="28.5" customHeight="1">
      <c r="A978" s="147"/>
      <c r="B978" s="551"/>
      <c r="C978" s="552"/>
      <c r="D978" s="553"/>
      <c r="E978" s="553"/>
      <c r="F978" s="553"/>
      <c r="G978" s="607" t="s">
        <v>67</v>
      </c>
      <c r="H978" s="607"/>
      <c r="I978" s="153">
        <v>927</v>
      </c>
      <c r="J978" s="154">
        <v>503</v>
      </c>
      <c r="K978" s="155">
        <v>6000511</v>
      </c>
      <c r="L978" s="156" t="s">
        <v>68</v>
      </c>
      <c r="M978" s="152">
        <v>14480.308989999996</v>
      </c>
      <c r="N978" s="152">
        <v>9675.48568</v>
      </c>
      <c r="O978" s="462">
        <v>0.6681822664614288</v>
      </c>
    </row>
    <row r="979" spans="1:15" ht="28.5" customHeight="1">
      <c r="A979" s="147"/>
      <c r="B979" s="551"/>
      <c r="C979" s="552"/>
      <c r="D979" s="553"/>
      <c r="E979" s="553"/>
      <c r="F979" s="606" t="s">
        <v>396</v>
      </c>
      <c r="G979" s="606"/>
      <c r="H979" s="606"/>
      <c r="I979" s="153">
        <v>927</v>
      </c>
      <c r="J979" s="154">
        <v>503</v>
      </c>
      <c r="K979" s="155">
        <v>6000512</v>
      </c>
      <c r="L979" s="156" t="s">
        <v>60</v>
      </c>
      <c r="M979" s="152">
        <v>1346.75</v>
      </c>
      <c r="N979" s="152">
        <v>1262.32403</v>
      </c>
      <c r="O979" s="462">
        <v>0.9373113272693522</v>
      </c>
    </row>
    <row r="980" spans="1:15" ht="28.5" customHeight="1">
      <c r="A980" s="147"/>
      <c r="B980" s="551"/>
      <c r="C980" s="552"/>
      <c r="D980" s="553"/>
      <c r="E980" s="553"/>
      <c r="F980" s="553"/>
      <c r="G980" s="607" t="s">
        <v>67</v>
      </c>
      <c r="H980" s="607"/>
      <c r="I980" s="153">
        <v>927</v>
      </c>
      <c r="J980" s="154">
        <v>503</v>
      </c>
      <c r="K980" s="155">
        <v>6000512</v>
      </c>
      <c r="L980" s="156" t="s">
        <v>68</v>
      </c>
      <c r="M980" s="152">
        <v>1346.75</v>
      </c>
      <c r="N980" s="152">
        <v>1262.32403</v>
      </c>
      <c r="O980" s="462">
        <v>0.9373113272693522</v>
      </c>
    </row>
    <row r="981" spans="1:15" ht="42.75" customHeight="1">
      <c r="A981" s="147"/>
      <c r="B981" s="551"/>
      <c r="C981" s="552"/>
      <c r="D981" s="553"/>
      <c r="E981" s="553"/>
      <c r="F981" s="606" t="s">
        <v>397</v>
      </c>
      <c r="G981" s="606"/>
      <c r="H981" s="606"/>
      <c r="I981" s="153">
        <v>927</v>
      </c>
      <c r="J981" s="154">
        <v>503</v>
      </c>
      <c r="K981" s="155">
        <v>6000513</v>
      </c>
      <c r="L981" s="156" t="s">
        <v>60</v>
      </c>
      <c r="M981" s="152">
        <v>3567.81392</v>
      </c>
      <c r="N981" s="152">
        <v>3398.7017400000004</v>
      </c>
      <c r="O981" s="462">
        <v>0.9526006165702724</v>
      </c>
    </row>
    <row r="982" spans="1:15" ht="28.5" customHeight="1">
      <c r="A982" s="147"/>
      <c r="B982" s="551"/>
      <c r="C982" s="552"/>
      <c r="D982" s="553"/>
      <c r="E982" s="553"/>
      <c r="F982" s="553"/>
      <c r="G982" s="607" t="s">
        <v>67</v>
      </c>
      <c r="H982" s="607"/>
      <c r="I982" s="153">
        <v>927</v>
      </c>
      <c r="J982" s="154">
        <v>503</v>
      </c>
      <c r="K982" s="155">
        <v>6000513</v>
      </c>
      <c r="L982" s="156" t="s">
        <v>68</v>
      </c>
      <c r="M982" s="152">
        <v>3567.81392</v>
      </c>
      <c r="N982" s="152">
        <v>3398.7017400000004</v>
      </c>
      <c r="O982" s="462">
        <v>0.9526006165702724</v>
      </c>
    </row>
    <row r="983" spans="1:15" ht="28.5" customHeight="1">
      <c r="A983" s="147"/>
      <c r="B983" s="551"/>
      <c r="C983" s="552"/>
      <c r="D983" s="553"/>
      <c r="E983" s="553"/>
      <c r="F983" s="606" t="s">
        <v>398</v>
      </c>
      <c r="G983" s="606"/>
      <c r="H983" s="606"/>
      <c r="I983" s="153">
        <v>927</v>
      </c>
      <c r="J983" s="154">
        <v>503</v>
      </c>
      <c r="K983" s="155">
        <v>6000514</v>
      </c>
      <c r="L983" s="156" t="s">
        <v>60</v>
      </c>
      <c r="M983" s="152">
        <v>5369.5</v>
      </c>
      <c r="N983" s="152">
        <v>5306.21695</v>
      </c>
      <c r="O983" s="462">
        <v>0.9882143495669988</v>
      </c>
    </row>
    <row r="984" spans="1:15" ht="28.5" customHeight="1">
      <c r="A984" s="147"/>
      <c r="B984" s="551"/>
      <c r="C984" s="552"/>
      <c r="D984" s="553"/>
      <c r="E984" s="553"/>
      <c r="F984" s="553"/>
      <c r="G984" s="607" t="s">
        <v>67</v>
      </c>
      <c r="H984" s="607"/>
      <c r="I984" s="153">
        <v>927</v>
      </c>
      <c r="J984" s="154">
        <v>503</v>
      </c>
      <c r="K984" s="155">
        <v>6000514</v>
      </c>
      <c r="L984" s="156" t="s">
        <v>68</v>
      </c>
      <c r="M984" s="152">
        <v>5369.5</v>
      </c>
      <c r="N984" s="152">
        <v>5306.21695</v>
      </c>
      <c r="O984" s="462">
        <v>0.9882143495669988</v>
      </c>
    </row>
    <row r="985" spans="1:15" ht="126.75" customHeight="1">
      <c r="A985" s="147"/>
      <c r="B985" s="551"/>
      <c r="C985" s="552"/>
      <c r="D985" s="553"/>
      <c r="E985" s="553"/>
      <c r="F985" s="606" t="s">
        <v>608</v>
      </c>
      <c r="G985" s="606"/>
      <c r="H985" s="606"/>
      <c r="I985" s="153">
        <v>927</v>
      </c>
      <c r="J985" s="154">
        <v>503</v>
      </c>
      <c r="K985" s="155">
        <v>6000516</v>
      </c>
      <c r="L985" s="156" t="s">
        <v>60</v>
      </c>
      <c r="M985" s="152">
        <v>64.14</v>
      </c>
      <c r="N985" s="403" t="s">
        <v>762</v>
      </c>
      <c r="O985" s="463" t="s">
        <v>202</v>
      </c>
    </row>
    <row r="986" spans="1:15" ht="18" customHeight="1">
      <c r="A986" s="147"/>
      <c r="B986" s="551"/>
      <c r="C986" s="552"/>
      <c r="D986" s="553"/>
      <c r="E986" s="553"/>
      <c r="F986" s="553"/>
      <c r="G986" s="607" t="s">
        <v>64</v>
      </c>
      <c r="H986" s="607"/>
      <c r="I986" s="153">
        <v>927</v>
      </c>
      <c r="J986" s="154">
        <v>503</v>
      </c>
      <c r="K986" s="155">
        <v>6000516</v>
      </c>
      <c r="L986" s="156" t="s">
        <v>65</v>
      </c>
      <c r="M986" s="152">
        <v>64.14</v>
      </c>
      <c r="N986" s="403" t="s">
        <v>762</v>
      </c>
      <c r="O986" s="463" t="s">
        <v>202</v>
      </c>
    </row>
    <row r="987" spans="1:15" ht="28.5" customHeight="1">
      <c r="A987" s="147"/>
      <c r="B987" s="551"/>
      <c r="C987" s="552"/>
      <c r="D987" s="553"/>
      <c r="E987" s="553"/>
      <c r="F987" s="606" t="s">
        <v>399</v>
      </c>
      <c r="G987" s="606"/>
      <c r="H987" s="606"/>
      <c r="I987" s="153">
        <v>927</v>
      </c>
      <c r="J987" s="154">
        <v>503</v>
      </c>
      <c r="K987" s="155">
        <v>6000519</v>
      </c>
      <c r="L987" s="156" t="s">
        <v>60</v>
      </c>
      <c r="M987" s="152">
        <v>100</v>
      </c>
      <c r="N987" s="152">
        <v>95.4</v>
      </c>
      <c r="O987" s="462">
        <v>0.9540000000000001</v>
      </c>
    </row>
    <row r="988" spans="1:15" ht="28.5" customHeight="1">
      <c r="A988" s="147"/>
      <c r="B988" s="551"/>
      <c r="C988" s="552"/>
      <c r="D988" s="553"/>
      <c r="E988" s="553"/>
      <c r="F988" s="553"/>
      <c r="G988" s="607" t="s">
        <v>67</v>
      </c>
      <c r="H988" s="607"/>
      <c r="I988" s="153">
        <v>927</v>
      </c>
      <c r="J988" s="154">
        <v>503</v>
      </c>
      <c r="K988" s="155">
        <v>6000519</v>
      </c>
      <c r="L988" s="156" t="s">
        <v>68</v>
      </c>
      <c r="M988" s="152">
        <v>100</v>
      </c>
      <c r="N988" s="152">
        <v>95.4</v>
      </c>
      <c r="O988" s="462">
        <v>0.9540000000000001</v>
      </c>
    </row>
    <row r="989" spans="1:15" ht="91.5" customHeight="1">
      <c r="A989" s="147"/>
      <c r="B989" s="551"/>
      <c r="C989" s="552"/>
      <c r="D989" s="553"/>
      <c r="E989" s="553"/>
      <c r="F989" s="606" t="s">
        <v>400</v>
      </c>
      <c r="G989" s="606"/>
      <c r="H989" s="606"/>
      <c r="I989" s="153">
        <v>927</v>
      </c>
      <c r="J989" s="154">
        <v>503</v>
      </c>
      <c r="K989" s="155">
        <v>6000520</v>
      </c>
      <c r="L989" s="156" t="s">
        <v>60</v>
      </c>
      <c r="M989" s="152">
        <v>1428.026</v>
      </c>
      <c r="N989" s="152">
        <v>713.5178000000001</v>
      </c>
      <c r="O989" s="462">
        <v>0.4996532276022986</v>
      </c>
    </row>
    <row r="990" spans="1:15" ht="18" customHeight="1">
      <c r="A990" s="147"/>
      <c r="B990" s="551"/>
      <c r="C990" s="552"/>
      <c r="D990" s="553"/>
      <c r="E990" s="553"/>
      <c r="F990" s="553"/>
      <c r="G990" s="607" t="s">
        <v>64</v>
      </c>
      <c r="H990" s="607"/>
      <c r="I990" s="153">
        <v>927</v>
      </c>
      <c r="J990" s="154">
        <v>503</v>
      </c>
      <c r="K990" s="155">
        <v>6000520</v>
      </c>
      <c r="L990" s="156" t="s">
        <v>65</v>
      </c>
      <c r="M990" s="152">
        <v>1428.026</v>
      </c>
      <c r="N990" s="152">
        <v>713.5178000000001</v>
      </c>
      <c r="O990" s="462">
        <v>0.4996532276022986</v>
      </c>
    </row>
    <row r="991" spans="1:15" ht="28.5" customHeight="1">
      <c r="A991" s="147"/>
      <c r="B991" s="551"/>
      <c r="C991" s="552"/>
      <c r="D991" s="606" t="s">
        <v>186</v>
      </c>
      <c r="E991" s="606"/>
      <c r="F991" s="606"/>
      <c r="G991" s="606"/>
      <c r="H991" s="606"/>
      <c r="I991" s="153">
        <v>927</v>
      </c>
      <c r="J991" s="154">
        <v>503</v>
      </c>
      <c r="K991" s="155">
        <v>7950000</v>
      </c>
      <c r="L991" s="156" t="s">
        <v>60</v>
      </c>
      <c r="M991" s="152">
        <v>4112.74581</v>
      </c>
      <c r="N991" s="152">
        <v>4015.20768</v>
      </c>
      <c r="O991" s="462">
        <v>0.9762839391233857</v>
      </c>
    </row>
    <row r="992" spans="1:15" ht="82.5" customHeight="1">
      <c r="A992" s="147"/>
      <c r="B992" s="551"/>
      <c r="C992" s="552"/>
      <c r="D992" s="553"/>
      <c r="E992" s="553"/>
      <c r="F992" s="606" t="s">
        <v>401</v>
      </c>
      <c r="G992" s="606"/>
      <c r="H992" s="606"/>
      <c r="I992" s="153">
        <v>927</v>
      </c>
      <c r="J992" s="154">
        <v>503</v>
      </c>
      <c r="K992" s="155">
        <v>7950047</v>
      </c>
      <c r="L992" s="156" t="s">
        <v>60</v>
      </c>
      <c r="M992" s="152">
        <v>4112.74581</v>
      </c>
      <c r="N992" s="152">
        <v>4015.20768</v>
      </c>
      <c r="O992" s="462">
        <v>0.9762839391233857</v>
      </c>
    </row>
    <row r="993" spans="1:15" ht="28.5" customHeight="1">
      <c r="A993" s="147"/>
      <c r="B993" s="551"/>
      <c r="C993" s="552"/>
      <c r="D993" s="553"/>
      <c r="E993" s="553"/>
      <c r="F993" s="553"/>
      <c r="G993" s="607" t="s">
        <v>67</v>
      </c>
      <c r="H993" s="607"/>
      <c r="I993" s="153">
        <v>927</v>
      </c>
      <c r="J993" s="154">
        <v>503</v>
      </c>
      <c r="K993" s="155">
        <v>7950047</v>
      </c>
      <c r="L993" s="156" t="s">
        <v>68</v>
      </c>
      <c r="M993" s="152">
        <v>4112.74581</v>
      </c>
      <c r="N993" s="152">
        <v>4015.20768</v>
      </c>
      <c r="O993" s="462">
        <v>0.9762839391233857</v>
      </c>
    </row>
    <row r="994" spans="1:15" ht="28.5" customHeight="1">
      <c r="A994" s="147"/>
      <c r="B994" s="551"/>
      <c r="C994" s="605" t="s">
        <v>51</v>
      </c>
      <c r="D994" s="605"/>
      <c r="E994" s="605"/>
      <c r="F994" s="605"/>
      <c r="G994" s="605"/>
      <c r="H994" s="605"/>
      <c r="I994" s="148">
        <v>927</v>
      </c>
      <c r="J994" s="149">
        <v>910</v>
      </c>
      <c r="K994" s="150" t="s">
        <v>60</v>
      </c>
      <c r="L994" s="151" t="s">
        <v>60</v>
      </c>
      <c r="M994" s="152">
        <v>4270.1331900000005</v>
      </c>
      <c r="N994" s="152">
        <v>4270.1331900000005</v>
      </c>
      <c r="O994" s="462">
        <v>1</v>
      </c>
    </row>
    <row r="995" spans="1:15" ht="28.5" customHeight="1">
      <c r="A995" s="147"/>
      <c r="B995" s="551"/>
      <c r="C995" s="552"/>
      <c r="D995" s="606" t="s">
        <v>694</v>
      </c>
      <c r="E995" s="606"/>
      <c r="F995" s="606"/>
      <c r="G995" s="606"/>
      <c r="H995" s="606"/>
      <c r="I995" s="153">
        <v>927</v>
      </c>
      <c r="J995" s="154">
        <v>910</v>
      </c>
      <c r="K995" s="155">
        <v>4850000</v>
      </c>
      <c r="L995" s="156" t="s">
        <v>60</v>
      </c>
      <c r="M995" s="152">
        <v>99.38036999999989</v>
      </c>
      <c r="N995" s="152">
        <v>99.38037</v>
      </c>
      <c r="O995" s="462">
        <v>1</v>
      </c>
    </row>
    <row r="996" spans="1:15" ht="28.5" customHeight="1">
      <c r="A996" s="147"/>
      <c r="B996" s="551"/>
      <c r="C996" s="552"/>
      <c r="D996" s="553"/>
      <c r="E996" s="606" t="s">
        <v>695</v>
      </c>
      <c r="F996" s="606"/>
      <c r="G996" s="606"/>
      <c r="H996" s="606"/>
      <c r="I996" s="153">
        <v>927</v>
      </c>
      <c r="J996" s="154">
        <v>910</v>
      </c>
      <c r="K996" s="155">
        <v>4859700</v>
      </c>
      <c r="L996" s="156" t="s">
        <v>60</v>
      </c>
      <c r="M996" s="152">
        <v>99.38036999999989</v>
      </c>
      <c r="N996" s="152">
        <v>99.38037</v>
      </c>
      <c r="O996" s="462">
        <v>1</v>
      </c>
    </row>
    <row r="997" spans="1:15" ht="21.75" customHeight="1">
      <c r="A997" s="147"/>
      <c r="B997" s="551"/>
      <c r="C997" s="552"/>
      <c r="D997" s="553"/>
      <c r="E997" s="553"/>
      <c r="F997" s="606" t="s">
        <v>227</v>
      </c>
      <c r="G997" s="606"/>
      <c r="H997" s="606"/>
      <c r="I997" s="153">
        <v>927</v>
      </c>
      <c r="J997" s="154">
        <v>910</v>
      </c>
      <c r="K997" s="155">
        <v>4859703</v>
      </c>
      <c r="L997" s="156" t="s">
        <v>60</v>
      </c>
      <c r="M997" s="152">
        <v>99.38036999999989</v>
      </c>
      <c r="N997" s="152">
        <v>99.38037</v>
      </c>
      <c r="O997" s="462">
        <v>1</v>
      </c>
    </row>
    <row r="998" spans="1:15" ht="32.25" customHeight="1">
      <c r="A998" s="147"/>
      <c r="B998" s="551"/>
      <c r="C998" s="552"/>
      <c r="D998" s="553"/>
      <c r="E998" s="553"/>
      <c r="F998" s="553"/>
      <c r="G998" s="607" t="s">
        <v>67</v>
      </c>
      <c r="H998" s="607"/>
      <c r="I998" s="153">
        <v>927</v>
      </c>
      <c r="J998" s="154">
        <v>910</v>
      </c>
      <c r="K998" s="155">
        <v>4859703</v>
      </c>
      <c r="L998" s="156" t="s">
        <v>68</v>
      </c>
      <c r="M998" s="152">
        <v>99.38037000000011</v>
      </c>
      <c r="N998" s="152">
        <v>99.38037</v>
      </c>
      <c r="O998" s="462">
        <v>0.9999999999999989</v>
      </c>
    </row>
    <row r="999" spans="1:15" ht="28.5" customHeight="1">
      <c r="A999" s="147"/>
      <c r="B999" s="551"/>
      <c r="C999" s="552"/>
      <c r="D999" s="606" t="s">
        <v>186</v>
      </c>
      <c r="E999" s="606"/>
      <c r="F999" s="606"/>
      <c r="G999" s="606"/>
      <c r="H999" s="606"/>
      <c r="I999" s="153">
        <v>927</v>
      </c>
      <c r="J999" s="154">
        <v>910</v>
      </c>
      <c r="K999" s="155">
        <v>7950000</v>
      </c>
      <c r="L999" s="156" t="s">
        <v>60</v>
      </c>
      <c r="M999" s="152">
        <v>4170.75282</v>
      </c>
      <c r="N999" s="152">
        <v>4170.75282</v>
      </c>
      <c r="O999" s="462">
        <v>1</v>
      </c>
    </row>
    <row r="1000" spans="1:15" ht="90" customHeight="1">
      <c r="A1000" s="147"/>
      <c r="B1000" s="551"/>
      <c r="C1000" s="552"/>
      <c r="D1000" s="553"/>
      <c r="E1000" s="553"/>
      <c r="F1000" s="606" t="s">
        <v>230</v>
      </c>
      <c r="G1000" s="606"/>
      <c r="H1000" s="606"/>
      <c r="I1000" s="153">
        <v>927</v>
      </c>
      <c r="J1000" s="154">
        <v>910</v>
      </c>
      <c r="K1000" s="155">
        <v>7950016</v>
      </c>
      <c r="L1000" s="156" t="s">
        <v>60</v>
      </c>
      <c r="M1000" s="152">
        <v>4170.75282</v>
      </c>
      <c r="N1000" s="152">
        <v>4170.75282</v>
      </c>
      <c r="O1000" s="462">
        <v>1</v>
      </c>
    </row>
    <row r="1001" spans="1:15" ht="28.5" customHeight="1">
      <c r="A1001" s="147"/>
      <c r="B1001" s="551"/>
      <c r="C1001" s="552"/>
      <c r="D1001" s="553"/>
      <c r="E1001" s="553"/>
      <c r="F1001" s="553"/>
      <c r="G1001" s="607" t="s">
        <v>67</v>
      </c>
      <c r="H1001" s="607"/>
      <c r="I1001" s="153">
        <v>927</v>
      </c>
      <c r="J1001" s="154">
        <v>910</v>
      </c>
      <c r="K1001" s="155">
        <v>7950016</v>
      </c>
      <c r="L1001" s="156" t="s">
        <v>68</v>
      </c>
      <c r="M1001" s="152">
        <v>4170.75282</v>
      </c>
      <c r="N1001" s="152">
        <v>4170.75282</v>
      </c>
      <c r="O1001" s="462">
        <v>1</v>
      </c>
    </row>
    <row r="1002" spans="1:15" ht="32.25" customHeight="1">
      <c r="A1002" s="157" t="s">
        <v>402</v>
      </c>
      <c r="B1002" s="613" t="s">
        <v>403</v>
      </c>
      <c r="C1002" s="613"/>
      <c r="D1002" s="613"/>
      <c r="E1002" s="613"/>
      <c r="F1002" s="613"/>
      <c r="G1002" s="613"/>
      <c r="H1002" s="613"/>
      <c r="I1002" s="158">
        <v>928</v>
      </c>
      <c r="J1002" s="159" t="s">
        <v>60</v>
      </c>
      <c r="K1002" s="160" t="s">
        <v>60</v>
      </c>
      <c r="L1002" s="161" t="s">
        <v>60</v>
      </c>
      <c r="M1002" s="162">
        <v>12407.796789999999</v>
      </c>
      <c r="N1002" s="162">
        <v>12396.263289999999</v>
      </c>
      <c r="O1002" s="464">
        <v>0.9990704635000716</v>
      </c>
    </row>
    <row r="1003" spans="1:15" ht="84.75" customHeight="1">
      <c r="A1003" s="147"/>
      <c r="B1003" s="551"/>
      <c r="C1003" s="605" t="s">
        <v>557</v>
      </c>
      <c r="D1003" s="605"/>
      <c r="E1003" s="605"/>
      <c r="F1003" s="605"/>
      <c r="G1003" s="605"/>
      <c r="H1003" s="605"/>
      <c r="I1003" s="148">
        <v>928</v>
      </c>
      <c r="J1003" s="149">
        <v>104</v>
      </c>
      <c r="K1003" s="150" t="s">
        <v>60</v>
      </c>
      <c r="L1003" s="151" t="s">
        <v>60</v>
      </c>
      <c r="M1003" s="152">
        <v>12407.796789999999</v>
      </c>
      <c r="N1003" s="152">
        <v>12396.263289999999</v>
      </c>
      <c r="O1003" s="462">
        <v>0.9990704635000716</v>
      </c>
    </row>
    <row r="1004" spans="1:15" ht="28.5" customHeight="1">
      <c r="A1004" s="147"/>
      <c r="B1004" s="551"/>
      <c r="C1004" s="552"/>
      <c r="D1004" s="606" t="s">
        <v>194</v>
      </c>
      <c r="E1004" s="606"/>
      <c r="F1004" s="606"/>
      <c r="G1004" s="606"/>
      <c r="H1004" s="606"/>
      <c r="I1004" s="153">
        <v>928</v>
      </c>
      <c r="J1004" s="154">
        <v>104</v>
      </c>
      <c r="K1004" s="155">
        <v>20000</v>
      </c>
      <c r="L1004" s="156" t="s">
        <v>60</v>
      </c>
      <c r="M1004" s="152">
        <v>12407.796789999999</v>
      </c>
      <c r="N1004" s="152">
        <v>12396.263289999999</v>
      </c>
      <c r="O1004" s="462">
        <v>0.9990704635000716</v>
      </c>
    </row>
    <row r="1005" spans="1:15" ht="18" customHeight="1">
      <c r="A1005" s="147"/>
      <c r="B1005" s="551"/>
      <c r="C1005" s="552"/>
      <c r="D1005" s="553"/>
      <c r="E1005" s="606" t="s">
        <v>195</v>
      </c>
      <c r="F1005" s="606"/>
      <c r="G1005" s="606"/>
      <c r="H1005" s="606"/>
      <c r="I1005" s="153">
        <v>928</v>
      </c>
      <c r="J1005" s="154">
        <v>104</v>
      </c>
      <c r="K1005" s="155">
        <v>20400</v>
      </c>
      <c r="L1005" s="156" t="s">
        <v>60</v>
      </c>
      <c r="M1005" s="152">
        <v>12407.796789999999</v>
      </c>
      <c r="N1005" s="152">
        <v>12396.263289999999</v>
      </c>
      <c r="O1005" s="462">
        <v>0.9990704635000716</v>
      </c>
    </row>
    <row r="1006" spans="1:15" ht="28.5" customHeight="1">
      <c r="A1006" s="147"/>
      <c r="B1006" s="551"/>
      <c r="C1006" s="552"/>
      <c r="D1006" s="553"/>
      <c r="E1006" s="553"/>
      <c r="F1006" s="606" t="s">
        <v>403</v>
      </c>
      <c r="G1006" s="606"/>
      <c r="H1006" s="606"/>
      <c r="I1006" s="153">
        <v>928</v>
      </c>
      <c r="J1006" s="154">
        <v>104</v>
      </c>
      <c r="K1006" s="155">
        <v>20431</v>
      </c>
      <c r="L1006" s="156" t="s">
        <v>60</v>
      </c>
      <c r="M1006" s="152">
        <v>12407.796789999999</v>
      </c>
      <c r="N1006" s="152">
        <v>12396.263289999999</v>
      </c>
      <c r="O1006" s="462">
        <v>0.9990704635000716</v>
      </c>
    </row>
    <row r="1007" spans="1:15" ht="28.5" customHeight="1">
      <c r="A1007" s="147"/>
      <c r="B1007" s="551"/>
      <c r="C1007" s="552"/>
      <c r="D1007" s="553"/>
      <c r="E1007" s="553"/>
      <c r="F1007" s="553"/>
      <c r="G1007" s="607" t="s">
        <v>67</v>
      </c>
      <c r="H1007" s="607"/>
      <c r="I1007" s="153">
        <v>928</v>
      </c>
      <c r="J1007" s="154">
        <v>104</v>
      </c>
      <c r="K1007" s="155">
        <v>20431</v>
      </c>
      <c r="L1007" s="156" t="s">
        <v>68</v>
      </c>
      <c r="M1007" s="152">
        <v>12407.796789999999</v>
      </c>
      <c r="N1007" s="152">
        <v>12396.263289999999</v>
      </c>
      <c r="O1007" s="462">
        <v>0.9990704635000716</v>
      </c>
    </row>
    <row r="1008" spans="1:15" ht="53.25" customHeight="1">
      <c r="A1008" s="157" t="s">
        <v>404</v>
      </c>
      <c r="B1008" s="613" t="s">
        <v>169</v>
      </c>
      <c r="C1008" s="613"/>
      <c r="D1008" s="613"/>
      <c r="E1008" s="613"/>
      <c r="F1008" s="613"/>
      <c r="G1008" s="613"/>
      <c r="H1008" s="613"/>
      <c r="I1008" s="158">
        <v>929</v>
      </c>
      <c r="J1008" s="159" t="s">
        <v>60</v>
      </c>
      <c r="K1008" s="160" t="s">
        <v>60</v>
      </c>
      <c r="L1008" s="161" t="s">
        <v>60</v>
      </c>
      <c r="M1008" s="162">
        <v>1057397.1081200002</v>
      </c>
      <c r="N1008" s="162">
        <v>432441.3923399999</v>
      </c>
      <c r="O1008" s="464">
        <v>0.4089678220407273</v>
      </c>
    </row>
    <row r="1009" spans="1:15" ht="84.75" customHeight="1">
      <c r="A1009" s="147"/>
      <c r="B1009" s="551"/>
      <c r="C1009" s="605" t="s">
        <v>557</v>
      </c>
      <c r="D1009" s="605"/>
      <c r="E1009" s="605"/>
      <c r="F1009" s="605"/>
      <c r="G1009" s="605"/>
      <c r="H1009" s="605"/>
      <c r="I1009" s="148">
        <v>929</v>
      </c>
      <c r="J1009" s="149">
        <v>104</v>
      </c>
      <c r="K1009" s="150" t="s">
        <v>60</v>
      </c>
      <c r="L1009" s="151" t="s">
        <v>60</v>
      </c>
      <c r="M1009" s="152">
        <v>30717.66431</v>
      </c>
      <c r="N1009" s="152">
        <v>30654.79819</v>
      </c>
      <c r="O1009" s="462">
        <v>0.9979534212183075</v>
      </c>
    </row>
    <row r="1010" spans="1:15" ht="28.5" customHeight="1">
      <c r="A1010" s="147"/>
      <c r="B1010" s="551"/>
      <c r="C1010" s="552"/>
      <c r="D1010" s="606" t="s">
        <v>194</v>
      </c>
      <c r="E1010" s="606"/>
      <c r="F1010" s="606"/>
      <c r="G1010" s="606"/>
      <c r="H1010" s="606"/>
      <c r="I1010" s="153">
        <v>929</v>
      </c>
      <c r="J1010" s="154">
        <v>104</v>
      </c>
      <c r="K1010" s="155">
        <v>20000</v>
      </c>
      <c r="L1010" s="156" t="s">
        <v>60</v>
      </c>
      <c r="M1010" s="152">
        <v>30717.66431</v>
      </c>
      <c r="N1010" s="152">
        <v>30654.79819</v>
      </c>
      <c r="O1010" s="462">
        <v>0.9979534212183075</v>
      </c>
    </row>
    <row r="1011" spans="1:15" ht="18" customHeight="1">
      <c r="A1011" s="147"/>
      <c r="B1011" s="551"/>
      <c r="C1011" s="552"/>
      <c r="D1011" s="553"/>
      <c r="E1011" s="606" t="s">
        <v>195</v>
      </c>
      <c r="F1011" s="606"/>
      <c r="G1011" s="606"/>
      <c r="H1011" s="606"/>
      <c r="I1011" s="153">
        <v>929</v>
      </c>
      <c r="J1011" s="154">
        <v>104</v>
      </c>
      <c r="K1011" s="155">
        <v>20400</v>
      </c>
      <c r="L1011" s="156" t="s">
        <v>60</v>
      </c>
      <c r="M1011" s="152">
        <v>30717.66431</v>
      </c>
      <c r="N1011" s="152">
        <v>30654.79819</v>
      </c>
      <c r="O1011" s="462">
        <v>0.9979534212183075</v>
      </c>
    </row>
    <row r="1012" spans="1:15" ht="46.5" customHeight="1">
      <c r="A1012" s="147"/>
      <c r="B1012" s="551"/>
      <c r="C1012" s="552"/>
      <c r="D1012" s="553"/>
      <c r="E1012" s="553"/>
      <c r="F1012" s="606" t="s">
        <v>169</v>
      </c>
      <c r="G1012" s="606"/>
      <c r="H1012" s="606"/>
      <c r="I1012" s="153">
        <v>929</v>
      </c>
      <c r="J1012" s="154">
        <v>104</v>
      </c>
      <c r="K1012" s="155">
        <v>20432</v>
      </c>
      <c r="L1012" s="156" t="s">
        <v>60</v>
      </c>
      <c r="M1012" s="152">
        <v>30717.66431</v>
      </c>
      <c r="N1012" s="152">
        <v>30654.79819</v>
      </c>
      <c r="O1012" s="462">
        <v>0.9979534212183075</v>
      </c>
    </row>
    <row r="1013" spans="1:15" ht="28.5" customHeight="1">
      <c r="A1013" s="147"/>
      <c r="B1013" s="551"/>
      <c r="C1013" s="552"/>
      <c r="D1013" s="553"/>
      <c r="E1013" s="553"/>
      <c r="F1013" s="553"/>
      <c r="G1013" s="607" t="s">
        <v>67</v>
      </c>
      <c r="H1013" s="607"/>
      <c r="I1013" s="153">
        <v>929</v>
      </c>
      <c r="J1013" s="154">
        <v>104</v>
      </c>
      <c r="K1013" s="155">
        <v>20432</v>
      </c>
      <c r="L1013" s="156" t="s">
        <v>68</v>
      </c>
      <c r="M1013" s="152">
        <v>30717.66431</v>
      </c>
      <c r="N1013" s="152">
        <v>30654.79819</v>
      </c>
      <c r="O1013" s="462">
        <v>0.9979534212183075</v>
      </c>
    </row>
    <row r="1014" spans="1:15" ht="18" customHeight="1">
      <c r="A1014" s="147"/>
      <c r="B1014" s="551"/>
      <c r="C1014" s="605" t="s">
        <v>561</v>
      </c>
      <c r="D1014" s="605"/>
      <c r="E1014" s="605"/>
      <c r="F1014" s="605"/>
      <c r="G1014" s="605"/>
      <c r="H1014" s="605"/>
      <c r="I1014" s="148">
        <v>929</v>
      </c>
      <c r="J1014" s="149">
        <v>114</v>
      </c>
      <c r="K1014" s="150" t="s">
        <v>60</v>
      </c>
      <c r="L1014" s="151" t="s">
        <v>60</v>
      </c>
      <c r="M1014" s="152">
        <v>33687.68067</v>
      </c>
      <c r="N1014" s="152">
        <v>30676.555510000002</v>
      </c>
      <c r="O1014" s="462">
        <v>0.910616430098095</v>
      </c>
    </row>
    <row r="1015" spans="1:15" ht="42.75" customHeight="1">
      <c r="A1015" s="147"/>
      <c r="B1015" s="551"/>
      <c r="C1015" s="552"/>
      <c r="D1015" s="606" t="s">
        <v>204</v>
      </c>
      <c r="E1015" s="606"/>
      <c r="F1015" s="606"/>
      <c r="G1015" s="606"/>
      <c r="H1015" s="606"/>
      <c r="I1015" s="153">
        <v>929</v>
      </c>
      <c r="J1015" s="154">
        <v>114</v>
      </c>
      <c r="K1015" s="155">
        <v>920000</v>
      </c>
      <c r="L1015" s="156" t="s">
        <v>60</v>
      </c>
      <c r="M1015" s="152">
        <v>4356.753</v>
      </c>
      <c r="N1015" s="152">
        <v>4356.753</v>
      </c>
      <c r="O1015" s="462">
        <v>1</v>
      </c>
    </row>
    <row r="1016" spans="1:15" ht="28.5" customHeight="1">
      <c r="A1016" s="147"/>
      <c r="B1016" s="551"/>
      <c r="C1016" s="552"/>
      <c r="D1016" s="553"/>
      <c r="E1016" s="606" t="s">
        <v>205</v>
      </c>
      <c r="F1016" s="606"/>
      <c r="G1016" s="606"/>
      <c r="H1016" s="606"/>
      <c r="I1016" s="153">
        <v>929</v>
      </c>
      <c r="J1016" s="154">
        <v>114</v>
      </c>
      <c r="K1016" s="155">
        <v>920300</v>
      </c>
      <c r="L1016" s="156" t="s">
        <v>60</v>
      </c>
      <c r="M1016" s="152">
        <v>4356.753</v>
      </c>
      <c r="N1016" s="152">
        <v>4356.753</v>
      </c>
      <c r="O1016" s="462">
        <v>1</v>
      </c>
    </row>
    <row r="1017" spans="1:15" ht="28.5" customHeight="1">
      <c r="A1017" s="147"/>
      <c r="B1017" s="551"/>
      <c r="C1017" s="552"/>
      <c r="D1017" s="553"/>
      <c r="E1017" s="553"/>
      <c r="F1017" s="606" t="s">
        <v>405</v>
      </c>
      <c r="G1017" s="606"/>
      <c r="H1017" s="606"/>
      <c r="I1017" s="153">
        <v>929</v>
      </c>
      <c r="J1017" s="154">
        <v>114</v>
      </c>
      <c r="K1017" s="155">
        <v>920379</v>
      </c>
      <c r="L1017" s="156" t="s">
        <v>60</v>
      </c>
      <c r="M1017" s="152">
        <v>4356.753</v>
      </c>
      <c r="N1017" s="152">
        <v>4356.753</v>
      </c>
      <c r="O1017" s="462">
        <v>1</v>
      </c>
    </row>
    <row r="1018" spans="1:15" ht="28.5" customHeight="1">
      <c r="A1018" s="147"/>
      <c r="B1018" s="551"/>
      <c r="C1018" s="552"/>
      <c r="D1018" s="553"/>
      <c r="E1018" s="553"/>
      <c r="F1018" s="553"/>
      <c r="G1018" s="607" t="s">
        <v>67</v>
      </c>
      <c r="H1018" s="607"/>
      <c r="I1018" s="153">
        <v>929</v>
      </c>
      <c r="J1018" s="154">
        <v>114</v>
      </c>
      <c r="K1018" s="155">
        <v>920379</v>
      </c>
      <c r="L1018" s="156" t="s">
        <v>68</v>
      </c>
      <c r="M1018" s="152">
        <v>4356.753</v>
      </c>
      <c r="N1018" s="152">
        <v>4356.753</v>
      </c>
      <c r="O1018" s="462">
        <v>1</v>
      </c>
    </row>
    <row r="1019" spans="1:15" ht="28.5" customHeight="1">
      <c r="A1019" s="147"/>
      <c r="B1019" s="551"/>
      <c r="C1019" s="552"/>
      <c r="D1019" s="606" t="s">
        <v>687</v>
      </c>
      <c r="E1019" s="606"/>
      <c r="F1019" s="606"/>
      <c r="G1019" s="606"/>
      <c r="H1019" s="606"/>
      <c r="I1019" s="153">
        <v>929</v>
      </c>
      <c r="J1019" s="154">
        <v>114</v>
      </c>
      <c r="K1019" s="155">
        <v>930000</v>
      </c>
      <c r="L1019" s="156" t="s">
        <v>60</v>
      </c>
      <c r="M1019" s="152">
        <v>29330.92767</v>
      </c>
      <c r="N1019" s="152">
        <v>26319.80251</v>
      </c>
      <c r="O1019" s="462">
        <v>0.8973395866002625</v>
      </c>
    </row>
    <row r="1020" spans="1:15" ht="28.5" customHeight="1">
      <c r="A1020" s="147"/>
      <c r="B1020" s="551"/>
      <c r="C1020" s="552"/>
      <c r="D1020" s="553"/>
      <c r="E1020" s="606" t="s">
        <v>639</v>
      </c>
      <c r="F1020" s="606"/>
      <c r="G1020" s="606"/>
      <c r="H1020" s="606"/>
      <c r="I1020" s="153">
        <v>929</v>
      </c>
      <c r="J1020" s="154">
        <v>114</v>
      </c>
      <c r="K1020" s="155">
        <v>939900</v>
      </c>
      <c r="L1020" s="156" t="s">
        <v>60</v>
      </c>
      <c r="M1020" s="152">
        <v>29330.92767</v>
      </c>
      <c r="N1020" s="152">
        <v>26319.80251</v>
      </c>
      <c r="O1020" s="462">
        <v>0.8973395866002625</v>
      </c>
    </row>
    <row r="1021" spans="1:15" ht="28.5" customHeight="1">
      <c r="A1021" s="147"/>
      <c r="B1021" s="551"/>
      <c r="C1021" s="552"/>
      <c r="D1021" s="553"/>
      <c r="E1021" s="553"/>
      <c r="F1021" s="606" t="s">
        <v>406</v>
      </c>
      <c r="G1021" s="606"/>
      <c r="H1021" s="606"/>
      <c r="I1021" s="153">
        <v>929</v>
      </c>
      <c r="J1021" s="154">
        <v>114</v>
      </c>
      <c r="K1021" s="155">
        <v>939907</v>
      </c>
      <c r="L1021" s="156" t="s">
        <v>60</v>
      </c>
      <c r="M1021" s="152">
        <v>29330.92767</v>
      </c>
      <c r="N1021" s="152">
        <v>26319.80251</v>
      </c>
      <c r="O1021" s="462">
        <v>0.8973395866002625</v>
      </c>
    </row>
    <row r="1022" spans="1:15" ht="18.75" customHeight="1">
      <c r="A1022" s="147"/>
      <c r="B1022" s="551"/>
      <c r="C1022" s="552"/>
      <c r="D1022" s="553"/>
      <c r="E1022" s="553"/>
      <c r="F1022" s="553"/>
      <c r="G1022" s="607" t="s">
        <v>74</v>
      </c>
      <c r="H1022" s="607"/>
      <c r="I1022" s="153">
        <v>929</v>
      </c>
      <c r="J1022" s="154">
        <v>114</v>
      </c>
      <c r="K1022" s="155">
        <v>939907</v>
      </c>
      <c r="L1022" s="156" t="s">
        <v>75</v>
      </c>
      <c r="M1022" s="152">
        <v>29330.92767</v>
      </c>
      <c r="N1022" s="152">
        <v>26319.80251</v>
      </c>
      <c r="O1022" s="462">
        <v>0.8973395866002625</v>
      </c>
    </row>
    <row r="1023" spans="1:15" ht="18" customHeight="1">
      <c r="A1023" s="147"/>
      <c r="B1023" s="551"/>
      <c r="C1023" s="605" t="s">
        <v>576</v>
      </c>
      <c r="D1023" s="605"/>
      <c r="E1023" s="605"/>
      <c r="F1023" s="605"/>
      <c r="G1023" s="605"/>
      <c r="H1023" s="605"/>
      <c r="I1023" s="148">
        <v>929</v>
      </c>
      <c r="J1023" s="149">
        <v>409</v>
      </c>
      <c r="K1023" s="150" t="s">
        <v>60</v>
      </c>
      <c r="L1023" s="151" t="s">
        <v>60</v>
      </c>
      <c r="M1023" s="152">
        <v>38125.75</v>
      </c>
      <c r="N1023" s="152">
        <v>38068.35133</v>
      </c>
      <c r="O1023" s="462">
        <v>0.9984944907313298</v>
      </c>
    </row>
    <row r="1024" spans="1:15" ht="18" customHeight="1">
      <c r="A1024" s="147"/>
      <c r="B1024" s="551"/>
      <c r="C1024" s="552"/>
      <c r="D1024" s="606" t="s">
        <v>576</v>
      </c>
      <c r="E1024" s="606"/>
      <c r="F1024" s="606"/>
      <c r="G1024" s="606"/>
      <c r="H1024" s="606"/>
      <c r="I1024" s="153">
        <v>929</v>
      </c>
      <c r="J1024" s="154">
        <v>409</v>
      </c>
      <c r="K1024" s="155">
        <v>3150000</v>
      </c>
      <c r="L1024" s="156" t="s">
        <v>60</v>
      </c>
      <c r="M1024" s="152">
        <v>38125.75</v>
      </c>
      <c r="N1024" s="152">
        <v>38068.35133</v>
      </c>
      <c r="O1024" s="462">
        <v>0.9984944907313298</v>
      </c>
    </row>
    <row r="1025" spans="1:15" ht="18" customHeight="1">
      <c r="A1025" s="147"/>
      <c r="B1025" s="551"/>
      <c r="C1025" s="552"/>
      <c r="D1025" s="553"/>
      <c r="E1025" s="606" t="s">
        <v>305</v>
      </c>
      <c r="F1025" s="606"/>
      <c r="G1025" s="606"/>
      <c r="H1025" s="606"/>
      <c r="I1025" s="153">
        <v>929</v>
      </c>
      <c r="J1025" s="154">
        <v>409</v>
      </c>
      <c r="K1025" s="155">
        <v>3150200</v>
      </c>
      <c r="L1025" s="156" t="s">
        <v>60</v>
      </c>
      <c r="M1025" s="152">
        <v>38125.75</v>
      </c>
      <c r="N1025" s="152">
        <v>38068.35133</v>
      </c>
      <c r="O1025" s="462">
        <v>0.9984944907313298</v>
      </c>
    </row>
    <row r="1026" spans="1:15" ht="77.25" customHeight="1">
      <c r="A1026" s="147"/>
      <c r="B1026" s="551"/>
      <c r="C1026" s="552"/>
      <c r="D1026" s="553"/>
      <c r="E1026" s="553"/>
      <c r="F1026" s="606" t="s">
        <v>407</v>
      </c>
      <c r="G1026" s="606"/>
      <c r="H1026" s="606"/>
      <c r="I1026" s="153">
        <v>929</v>
      </c>
      <c r="J1026" s="154">
        <v>409</v>
      </c>
      <c r="K1026" s="155">
        <v>3150204</v>
      </c>
      <c r="L1026" s="156" t="s">
        <v>60</v>
      </c>
      <c r="M1026" s="152">
        <v>38125.75</v>
      </c>
      <c r="N1026" s="152">
        <v>38068.35133</v>
      </c>
      <c r="O1026" s="462">
        <v>0.9984944907313298</v>
      </c>
    </row>
    <row r="1027" spans="1:15" ht="13.5" customHeight="1">
      <c r="A1027" s="147"/>
      <c r="B1027" s="551"/>
      <c r="C1027" s="552"/>
      <c r="D1027" s="553"/>
      <c r="E1027" s="553"/>
      <c r="F1027" s="553"/>
      <c r="G1027" s="607" t="s">
        <v>172</v>
      </c>
      <c r="H1027" s="607"/>
      <c r="I1027" s="153">
        <v>929</v>
      </c>
      <c r="J1027" s="154">
        <v>409</v>
      </c>
      <c r="K1027" s="155">
        <v>3150204</v>
      </c>
      <c r="L1027" s="156" t="s">
        <v>173</v>
      </c>
      <c r="M1027" s="152">
        <v>38125.75</v>
      </c>
      <c r="N1027" s="152">
        <v>38068.35133</v>
      </c>
      <c r="O1027" s="462">
        <v>0.9984944907313298</v>
      </c>
    </row>
    <row r="1028" spans="1:15" ht="14.25" customHeight="1">
      <c r="A1028" s="147"/>
      <c r="B1028" s="551"/>
      <c r="C1028" s="605" t="s">
        <v>578</v>
      </c>
      <c r="D1028" s="605"/>
      <c r="E1028" s="605"/>
      <c r="F1028" s="605"/>
      <c r="G1028" s="605"/>
      <c r="H1028" s="605"/>
      <c r="I1028" s="148">
        <v>929</v>
      </c>
      <c r="J1028" s="149">
        <v>501</v>
      </c>
      <c r="K1028" s="150" t="s">
        <v>60</v>
      </c>
      <c r="L1028" s="151" t="s">
        <v>60</v>
      </c>
      <c r="M1028" s="152">
        <v>377425.3465</v>
      </c>
      <c r="N1028" s="152">
        <v>115306.81532000001</v>
      </c>
      <c r="O1028" s="462">
        <v>0.3055089341224199</v>
      </c>
    </row>
    <row r="1029" spans="1:15" ht="18" customHeight="1">
      <c r="A1029" s="147"/>
      <c r="B1029" s="551"/>
      <c r="C1029" s="552"/>
      <c r="D1029" s="606" t="s">
        <v>170</v>
      </c>
      <c r="E1029" s="606"/>
      <c r="F1029" s="606"/>
      <c r="G1029" s="606"/>
      <c r="H1029" s="606"/>
      <c r="I1029" s="153">
        <v>929</v>
      </c>
      <c r="J1029" s="154">
        <v>501</v>
      </c>
      <c r="K1029" s="155">
        <v>1000000</v>
      </c>
      <c r="L1029" s="156" t="s">
        <v>60</v>
      </c>
      <c r="M1029" s="152">
        <v>369211.402</v>
      </c>
      <c r="N1029" s="152">
        <v>109015.19884</v>
      </c>
      <c r="O1029" s="462">
        <v>0.29526498436795295</v>
      </c>
    </row>
    <row r="1030" spans="1:15" ht="48" customHeight="1">
      <c r="A1030" s="147"/>
      <c r="B1030" s="551"/>
      <c r="C1030" s="552"/>
      <c r="D1030" s="553"/>
      <c r="E1030" s="606" t="s">
        <v>171</v>
      </c>
      <c r="F1030" s="606"/>
      <c r="G1030" s="606"/>
      <c r="H1030" s="606"/>
      <c r="I1030" s="153">
        <v>929</v>
      </c>
      <c r="J1030" s="154">
        <v>501</v>
      </c>
      <c r="K1030" s="155">
        <v>1008200</v>
      </c>
      <c r="L1030" s="156" t="s">
        <v>60</v>
      </c>
      <c r="M1030" s="152">
        <v>369211.402</v>
      </c>
      <c r="N1030" s="152">
        <v>109015.19884</v>
      </c>
      <c r="O1030" s="462">
        <v>0.29526498436795295</v>
      </c>
    </row>
    <row r="1031" spans="1:15" ht="107.25" customHeight="1">
      <c r="A1031" s="147"/>
      <c r="B1031" s="551"/>
      <c r="C1031" s="552"/>
      <c r="D1031" s="553"/>
      <c r="E1031" s="553"/>
      <c r="F1031" s="606" t="s">
        <v>31</v>
      </c>
      <c r="G1031" s="606"/>
      <c r="H1031" s="606"/>
      <c r="I1031" s="153">
        <v>929</v>
      </c>
      <c r="J1031" s="154">
        <v>501</v>
      </c>
      <c r="K1031" s="155">
        <v>1008201</v>
      </c>
      <c r="L1031" s="156" t="s">
        <v>60</v>
      </c>
      <c r="M1031" s="152">
        <v>28472.4</v>
      </c>
      <c r="N1031" s="403" t="s">
        <v>762</v>
      </c>
      <c r="O1031" s="463" t="s">
        <v>202</v>
      </c>
    </row>
    <row r="1032" spans="1:15" ht="18" customHeight="1">
      <c r="A1032" s="147"/>
      <c r="B1032" s="551"/>
      <c r="C1032" s="552"/>
      <c r="D1032" s="553"/>
      <c r="E1032" s="553"/>
      <c r="F1032" s="553"/>
      <c r="G1032" s="607" t="s">
        <v>172</v>
      </c>
      <c r="H1032" s="607"/>
      <c r="I1032" s="153">
        <v>929</v>
      </c>
      <c r="J1032" s="154">
        <v>501</v>
      </c>
      <c r="K1032" s="155">
        <v>1008201</v>
      </c>
      <c r="L1032" s="156" t="s">
        <v>173</v>
      </c>
      <c r="M1032" s="152">
        <v>28472.4</v>
      </c>
      <c r="N1032" s="403" t="s">
        <v>762</v>
      </c>
      <c r="O1032" s="463" t="s">
        <v>202</v>
      </c>
    </row>
    <row r="1033" spans="1:15" ht="108.75" customHeight="1">
      <c r="A1033" s="147"/>
      <c r="B1033" s="551"/>
      <c r="C1033" s="552"/>
      <c r="D1033" s="553"/>
      <c r="E1033" s="553"/>
      <c r="F1033" s="606" t="s">
        <v>32</v>
      </c>
      <c r="G1033" s="606"/>
      <c r="H1033" s="606"/>
      <c r="I1033" s="153">
        <v>929</v>
      </c>
      <c r="J1033" s="154">
        <v>501</v>
      </c>
      <c r="K1033" s="155">
        <v>1008202</v>
      </c>
      <c r="L1033" s="156" t="s">
        <v>60</v>
      </c>
      <c r="M1033" s="152">
        <v>29164.8</v>
      </c>
      <c r="N1033" s="403" t="s">
        <v>762</v>
      </c>
      <c r="O1033" s="463" t="s">
        <v>202</v>
      </c>
    </row>
    <row r="1034" spans="1:15" ht="18" customHeight="1">
      <c r="A1034" s="147"/>
      <c r="B1034" s="551"/>
      <c r="C1034" s="552"/>
      <c r="D1034" s="553"/>
      <c r="E1034" s="553"/>
      <c r="F1034" s="553"/>
      <c r="G1034" s="607" t="s">
        <v>172</v>
      </c>
      <c r="H1034" s="607"/>
      <c r="I1034" s="153">
        <v>929</v>
      </c>
      <c r="J1034" s="154">
        <v>501</v>
      </c>
      <c r="K1034" s="155">
        <v>1008202</v>
      </c>
      <c r="L1034" s="156" t="s">
        <v>173</v>
      </c>
      <c r="M1034" s="152">
        <v>29164.8</v>
      </c>
      <c r="N1034" s="403" t="s">
        <v>762</v>
      </c>
      <c r="O1034" s="463" t="s">
        <v>202</v>
      </c>
    </row>
    <row r="1035" spans="1:15" ht="114" customHeight="1">
      <c r="A1035" s="147"/>
      <c r="B1035" s="551"/>
      <c r="C1035" s="552"/>
      <c r="D1035" s="553"/>
      <c r="E1035" s="553"/>
      <c r="F1035" s="606" t="s">
        <v>33</v>
      </c>
      <c r="G1035" s="606"/>
      <c r="H1035" s="606"/>
      <c r="I1035" s="153">
        <v>929</v>
      </c>
      <c r="J1035" s="154">
        <v>501</v>
      </c>
      <c r="K1035" s="155">
        <v>1008203</v>
      </c>
      <c r="L1035" s="156" t="s">
        <v>60</v>
      </c>
      <c r="M1035" s="152">
        <v>23841</v>
      </c>
      <c r="N1035" s="403" t="s">
        <v>762</v>
      </c>
      <c r="O1035" s="463" t="s">
        <v>202</v>
      </c>
    </row>
    <row r="1036" spans="1:15" ht="18" customHeight="1">
      <c r="A1036" s="147"/>
      <c r="B1036" s="551"/>
      <c r="C1036" s="552"/>
      <c r="D1036" s="553"/>
      <c r="E1036" s="553"/>
      <c r="F1036" s="553"/>
      <c r="G1036" s="607" t="s">
        <v>172</v>
      </c>
      <c r="H1036" s="607"/>
      <c r="I1036" s="153">
        <v>929</v>
      </c>
      <c r="J1036" s="154">
        <v>501</v>
      </c>
      <c r="K1036" s="155">
        <v>1008203</v>
      </c>
      <c r="L1036" s="156" t="s">
        <v>173</v>
      </c>
      <c r="M1036" s="152">
        <v>23841</v>
      </c>
      <c r="N1036" s="403" t="s">
        <v>762</v>
      </c>
      <c r="O1036" s="463" t="s">
        <v>202</v>
      </c>
    </row>
    <row r="1037" spans="1:15" ht="124.5" customHeight="1">
      <c r="A1037" s="147"/>
      <c r="B1037" s="551"/>
      <c r="C1037" s="552"/>
      <c r="D1037" s="553"/>
      <c r="E1037" s="553"/>
      <c r="F1037" s="606" t="s">
        <v>34</v>
      </c>
      <c r="G1037" s="606"/>
      <c r="H1037" s="606"/>
      <c r="I1037" s="153">
        <v>929</v>
      </c>
      <c r="J1037" s="154">
        <v>501</v>
      </c>
      <c r="K1037" s="155">
        <v>1008204</v>
      </c>
      <c r="L1037" s="156" t="s">
        <v>60</v>
      </c>
      <c r="M1037" s="152">
        <v>2960</v>
      </c>
      <c r="N1037" s="403" t="s">
        <v>762</v>
      </c>
      <c r="O1037" s="463" t="s">
        <v>202</v>
      </c>
    </row>
    <row r="1038" spans="1:15" ht="18" customHeight="1">
      <c r="A1038" s="147"/>
      <c r="B1038" s="551"/>
      <c r="C1038" s="552"/>
      <c r="D1038" s="553"/>
      <c r="E1038" s="553"/>
      <c r="F1038" s="553"/>
      <c r="G1038" s="607" t="s">
        <v>172</v>
      </c>
      <c r="H1038" s="607"/>
      <c r="I1038" s="153">
        <v>929</v>
      </c>
      <c r="J1038" s="154">
        <v>501</v>
      </c>
      <c r="K1038" s="155">
        <v>1008204</v>
      </c>
      <c r="L1038" s="156" t="s">
        <v>173</v>
      </c>
      <c r="M1038" s="152">
        <v>2960</v>
      </c>
      <c r="N1038" s="403" t="s">
        <v>762</v>
      </c>
      <c r="O1038" s="463" t="s">
        <v>202</v>
      </c>
    </row>
    <row r="1039" spans="1:15" ht="109.5" customHeight="1">
      <c r="A1039" s="147"/>
      <c r="B1039" s="551"/>
      <c r="C1039" s="552"/>
      <c r="D1039" s="553"/>
      <c r="E1039" s="553"/>
      <c r="F1039" s="606" t="s">
        <v>624</v>
      </c>
      <c r="G1039" s="606"/>
      <c r="H1039" s="606"/>
      <c r="I1039" s="153">
        <v>929</v>
      </c>
      <c r="J1039" s="154">
        <v>501</v>
      </c>
      <c r="K1039" s="155">
        <v>1008205</v>
      </c>
      <c r="L1039" s="156" t="s">
        <v>60</v>
      </c>
      <c r="M1039" s="152">
        <v>58717.2</v>
      </c>
      <c r="N1039" s="403" t="s">
        <v>762</v>
      </c>
      <c r="O1039" s="463" t="s">
        <v>202</v>
      </c>
    </row>
    <row r="1040" spans="1:15" ht="18" customHeight="1">
      <c r="A1040" s="147"/>
      <c r="B1040" s="551"/>
      <c r="C1040" s="552"/>
      <c r="D1040" s="553"/>
      <c r="E1040" s="553"/>
      <c r="F1040" s="553"/>
      <c r="G1040" s="607" t="s">
        <v>172</v>
      </c>
      <c r="H1040" s="607"/>
      <c r="I1040" s="153">
        <v>929</v>
      </c>
      <c r="J1040" s="154">
        <v>501</v>
      </c>
      <c r="K1040" s="155">
        <v>1008205</v>
      </c>
      <c r="L1040" s="156" t="s">
        <v>173</v>
      </c>
      <c r="M1040" s="152">
        <v>58717.2</v>
      </c>
      <c r="N1040" s="403" t="s">
        <v>762</v>
      </c>
      <c r="O1040" s="463" t="s">
        <v>202</v>
      </c>
    </row>
    <row r="1041" spans="1:15" ht="132.75" customHeight="1">
      <c r="A1041" s="147"/>
      <c r="B1041" s="551"/>
      <c r="C1041" s="552"/>
      <c r="D1041" s="553"/>
      <c r="E1041" s="553"/>
      <c r="F1041" s="606" t="s">
        <v>35</v>
      </c>
      <c r="G1041" s="606"/>
      <c r="H1041" s="606"/>
      <c r="I1041" s="153">
        <v>929</v>
      </c>
      <c r="J1041" s="154">
        <v>501</v>
      </c>
      <c r="K1041" s="155">
        <v>1008206</v>
      </c>
      <c r="L1041" s="156" t="s">
        <v>60</v>
      </c>
      <c r="M1041" s="152">
        <v>20062</v>
      </c>
      <c r="N1041" s="403" t="s">
        <v>762</v>
      </c>
      <c r="O1041" s="463" t="s">
        <v>202</v>
      </c>
    </row>
    <row r="1042" spans="1:15" ht="18" customHeight="1">
      <c r="A1042" s="147"/>
      <c r="B1042" s="551"/>
      <c r="C1042" s="552"/>
      <c r="D1042" s="553"/>
      <c r="E1042" s="553"/>
      <c r="F1042" s="553"/>
      <c r="G1042" s="607" t="s">
        <v>172</v>
      </c>
      <c r="H1042" s="607"/>
      <c r="I1042" s="153">
        <v>929</v>
      </c>
      <c r="J1042" s="154">
        <v>501</v>
      </c>
      <c r="K1042" s="155">
        <v>1008206</v>
      </c>
      <c r="L1042" s="156" t="s">
        <v>173</v>
      </c>
      <c r="M1042" s="152">
        <v>20062</v>
      </c>
      <c r="N1042" s="403" t="s">
        <v>762</v>
      </c>
      <c r="O1042" s="463" t="s">
        <v>202</v>
      </c>
    </row>
    <row r="1043" spans="1:15" ht="109.5" customHeight="1">
      <c r="A1043" s="147"/>
      <c r="B1043" s="551"/>
      <c r="C1043" s="552"/>
      <c r="D1043" s="553"/>
      <c r="E1043" s="553"/>
      <c r="F1043" s="606" t="s">
        <v>36</v>
      </c>
      <c r="G1043" s="606"/>
      <c r="H1043" s="606"/>
      <c r="I1043" s="153">
        <v>929</v>
      </c>
      <c r="J1043" s="154">
        <v>501</v>
      </c>
      <c r="K1043" s="155">
        <v>1008207</v>
      </c>
      <c r="L1043" s="156" t="s">
        <v>60</v>
      </c>
      <c r="M1043" s="152">
        <v>49866.6</v>
      </c>
      <c r="N1043" s="403" t="s">
        <v>762</v>
      </c>
      <c r="O1043" s="463" t="s">
        <v>202</v>
      </c>
    </row>
    <row r="1044" spans="1:15" ht="13.5" customHeight="1">
      <c r="A1044" s="147"/>
      <c r="B1044" s="551"/>
      <c r="C1044" s="552"/>
      <c r="D1044" s="553"/>
      <c r="E1044" s="553"/>
      <c r="F1044" s="553"/>
      <c r="G1044" s="607" t="s">
        <v>172</v>
      </c>
      <c r="H1044" s="607"/>
      <c r="I1044" s="153">
        <v>929</v>
      </c>
      <c r="J1044" s="154">
        <v>501</v>
      </c>
      <c r="K1044" s="155">
        <v>1008207</v>
      </c>
      <c r="L1044" s="156" t="s">
        <v>173</v>
      </c>
      <c r="M1044" s="152">
        <v>49866.6</v>
      </c>
      <c r="N1044" s="403" t="s">
        <v>762</v>
      </c>
      <c r="O1044" s="463" t="s">
        <v>202</v>
      </c>
    </row>
    <row r="1045" spans="1:15" ht="107.25" customHeight="1">
      <c r="A1045" s="147"/>
      <c r="B1045" s="551"/>
      <c r="C1045" s="552"/>
      <c r="D1045" s="553"/>
      <c r="E1045" s="553"/>
      <c r="F1045" s="606" t="s">
        <v>37</v>
      </c>
      <c r="G1045" s="606"/>
      <c r="H1045" s="606"/>
      <c r="I1045" s="153">
        <v>929</v>
      </c>
      <c r="J1045" s="154">
        <v>501</v>
      </c>
      <c r="K1045" s="155">
        <v>1008208</v>
      </c>
      <c r="L1045" s="156" t="s">
        <v>60</v>
      </c>
      <c r="M1045" s="152">
        <v>39304</v>
      </c>
      <c r="N1045" s="403" t="s">
        <v>762</v>
      </c>
      <c r="O1045" s="463" t="s">
        <v>202</v>
      </c>
    </row>
    <row r="1046" spans="1:15" ht="14.25" customHeight="1">
      <c r="A1046" s="147"/>
      <c r="B1046" s="551"/>
      <c r="C1046" s="552"/>
      <c r="D1046" s="553"/>
      <c r="E1046" s="553"/>
      <c r="F1046" s="553"/>
      <c r="G1046" s="607" t="s">
        <v>172</v>
      </c>
      <c r="H1046" s="607"/>
      <c r="I1046" s="153">
        <v>929</v>
      </c>
      <c r="J1046" s="154">
        <v>501</v>
      </c>
      <c r="K1046" s="155">
        <v>1008208</v>
      </c>
      <c r="L1046" s="156" t="s">
        <v>173</v>
      </c>
      <c r="M1046" s="152">
        <v>39304</v>
      </c>
      <c r="N1046" s="403" t="s">
        <v>762</v>
      </c>
      <c r="O1046" s="463" t="s">
        <v>202</v>
      </c>
    </row>
    <row r="1047" spans="1:15" ht="130.5" customHeight="1">
      <c r="A1047" s="147"/>
      <c r="B1047" s="551"/>
      <c r="C1047" s="552"/>
      <c r="D1047" s="553"/>
      <c r="E1047" s="553"/>
      <c r="F1047" s="606" t="s">
        <v>24</v>
      </c>
      <c r="G1047" s="606"/>
      <c r="H1047" s="606"/>
      <c r="I1047" s="153">
        <v>929</v>
      </c>
      <c r="J1047" s="154">
        <v>501</v>
      </c>
      <c r="K1047" s="155">
        <v>1008209</v>
      </c>
      <c r="L1047" s="156" t="s">
        <v>60</v>
      </c>
      <c r="M1047" s="152">
        <v>88190.399</v>
      </c>
      <c r="N1047" s="152">
        <v>84190.39884000001</v>
      </c>
      <c r="O1047" s="462">
        <v>0.9546435869963578</v>
      </c>
    </row>
    <row r="1048" spans="1:15" ht="18" customHeight="1">
      <c r="A1048" s="147"/>
      <c r="B1048" s="551"/>
      <c r="C1048" s="552"/>
      <c r="D1048" s="553"/>
      <c r="E1048" s="553"/>
      <c r="F1048" s="553"/>
      <c r="G1048" s="607" t="s">
        <v>172</v>
      </c>
      <c r="H1048" s="607"/>
      <c r="I1048" s="153">
        <v>929</v>
      </c>
      <c r="J1048" s="154">
        <v>501</v>
      </c>
      <c r="K1048" s="155">
        <v>1008209</v>
      </c>
      <c r="L1048" s="156" t="s">
        <v>173</v>
      </c>
      <c r="M1048" s="152">
        <v>88190.399</v>
      </c>
      <c r="N1048" s="152">
        <v>84190.39884000001</v>
      </c>
      <c r="O1048" s="462">
        <v>0.9546435869963578</v>
      </c>
    </row>
    <row r="1049" spans="1:15" ht="136.5" customHeight="1">
      <c r="A1049" s="147"/>
      <c r="B1049" s="551"/>
      <c r="C1049" s="552"/>
      <c r="D1049" s="553"/>
      <c r="E1049" s="553"/>
      <c r="F1049" s="606" t="s">
        <v>25</v>
      </c>
      <c r="G1049" s="606"/>
      <c r="H1049" s="606"/>
      <c r="I1049" s="153">
        <v>929</v>
      </c>
      <c r="J1049" s="154">
        <v>501</v>
      </c>
      <c r="K1049" s="155">
        <v>1008210</v>
      </c>
      <c r="L1049" s="156" t="s">
        <v>60</v>
      </c>
      <c r="M1049" s="152">
        <v>8582.77</v>
      </c>
      <c r="N1049" s="152">
        <v>8582.77</v>
      </c>
      <c r="O1049" s="462">
        <v>1</v>
      </c>
    </row>
    <row r="1050" spans="1:15" ht="18" customHeight="1">
      <c r="A1050" s="147"/>
      <c r="B1050" s="551"/>
      <c r="C1050" s="552"/>
      <c r="D1050" s="553"/>
      <c r="E1050" s="553"/>
      <c r="F1050" s="553"/>
      <c r="G1050" s="607" t="s">
        <v>172</v>
      </c>
      <c r="H1050" s="607"/>
      <c r="I1050" s="153">
        <v>929</v>
      </c>
      <c r="J1050" s="154">
        <v>501</v>
      </c>
      <c r="K1050" s="155">
        <v>1008210</v>
      </c>
      <c r="L1050" s="156" t="s">
        <v>173</v>
      </c>
      <c r="M1050" s="152">
        <v>8582.77</v>
      </c>
      <c r="N1050" s="152">
        <v>8582.77</v>
      </c>
      <c r="O1050" s="462">
        <v>1</v>
      </c>
    </row>
    <row r="1051" spans="1:15" ht="144" customHeight="1">
      <c r="A1051" s="147"/>
      <c r="B1051" s="551"/>
      <c r="C1051" s="552"/>
      <c r="D1051" s="553"/>
      <c r="E1051" s="553"/>
      <c r="F1051" s="606" t="s">
        <v>26</v>
      </c>
      <c r="G1051" s="606"/>
      <c r="H1051" s="606"/>
      <c r="I1051" s="153">
        <v>929</v>
      </c>
      <c r="J1051" s="154">
        <v>501</v>
      </c>
      <c r="K1051" s="155">
        <v>1008211</v>
      </c>
      <c r="L1051" s="156" t="s">
        <v>60</v>
      </c>
      <c r="M1051" s="152">
        <v>16242.03</v>
      </c>
      <c r="N1051" s="152">
        <v>16242.03</v>
      </c>
      <c r="O1051" s="462">
        <v>1</v>
      </c>
    </row>
    <row r="1052" spans="1:15" ht="18" customHeight="1">
      <c r="A1052" s="147"/>
      <c r="B1052" s="551"/>
      <c r="C1052" s="552"/>
      <c r="D1052" s="553"/>
      <c r="E1052" s="553"/>
      <c r="F1052" s="553"/>
      <c r="G1052" s="607" t="s">
        <v>172</v>
      </c>
      <c r="H1052" s="607"/>
      <c r="I1052" s="153">
        <v>929</v>
      </c>
      <c r="J1052" s="154">
        <v>501</v>
      </c>
      <c r="K1052" s="155">
        <v>1008211</v>
      </c>
      <c r="L1052" s="156" t="s">
        <v>173</v>
      </c>
      <c r="M1052" s="152">
        <v>16242.03</v>
      </c>
      <c r="N1052" s="152">
        <v>16242.03</v>
      </c>
      <c r="O1052" s="462">
        <v>1</v>
      </c>
    </row>
    <row r="1053" spans="1:15" ht="98.25" customHeight="1">
      <c r="A1053" s="147"/>
      <c r="B1053" s="551"/>
      <c r="C1053" s="552"/>
      <c r="D1053" s="553"/>
      <c r="E1053" s="553"/>
      <c r="F1053" s="606" t="s">
        <v>38</v>
      </c>
      <c r="G1053" s="606"/>
      <c r="H1053" s="606"/>
      <c r="I1053" s="153">
        <v>929</v>
      </c>
      <c r="J1053" s="154">
        <v>501</v>
      </c>
      <c r="K1053" s="155">
        <v>1008212</v>
      </c>
      <c r="L1053" s="156" t="s">
        <v>60</v>
      </c>
      <c r="M1053" s="152">
        <v>403.305</v>
      </c>
      <c r="N1053" s="403" t="s">
        <v>762</v>
      </c>
      <c r="O1053" s="463" t="s">
        <v>202</v>
      </c>
    </row>
    <row r="1054" spans="1:15" ht="18" customHeight="1">
      <c r="A1054" s="147"/>
      <c r="B1054" s="551"/>
      <c r="C1054" s="552"/>
      <c r="D1054" s="553"/>
      <c r="E1054" s="553"/>
      <c r="F1054" s="553"/>
      <c r="G1054" s="607" t="s">
        <v>172</v>
      </c>
      <c r="H1054" s="607"/>
      <c r="I1054" s="153">
        <v>929</v>
      </c>
      <c r="J1054" s="154">
        <v>501</v>
      </c>
      <c r="K1054" s="155">
        <v>1008212</v>
      </c>
      <c r="L1054" s="156" t="s">
        <v>173</v>
      </c>
      <c r="M1054" s="152">
        <v>403.305</v>
      </c>
      <c r="N1054" s="403" t="s">
        <v>762</v>
      </c>
      <c r="O1054" s="463" t="s">
        <v>202</v>
      </c>
    </row>
    <row r="1055" spans="1:15" ht="96" customHeight="1">
      <c r="A1055" s="147"/>
      <c r="B1055" s="551"/>
      <c r="C1055" s="552"/>
      <c r="D1055" s="553"/>
      <c r="E1055" s="553"/>
      <c r="F1055" s="606" t="s">
        <v>39</v>
      </c>
      <c r="G1055" s="606"/>
      <c r="H1055" s="606"/>
      <c r="I1055" s="153">
        <v>929</v>
      </c>
      <c r="J1055" s="154">
        <v>501</v>
      </c>
      <c r="K1055" s="155">
        <v>1008213</v>
      </c>
      <c r="L1055" s="156" t="s">
        <v>60</v>
      </c>
      <c r="M1055" s="152">
        <v>416.922</v>
      </c>
      <c r="N1055" s="403" t="s">
        <v>762</v>
      </c>
      <c r="O1055" s="463" t="s">
        <v>202</v>
      </c>
    </row>
    <row r="1056" spans="1:15" ht="15.75" customHeight="1">
      <c r="A1056" s="147"/>
      <c r="B1056" s="551"/>
      <c r="C1056" s="552"/>
      <c r="D1056" s="553"/>
      <c r="E1056" s="553"/>
      <c r="F1056" s="553"/>
      <c r="G1056" s="607" t="s">
        <v>172</v>
      </c>
      <c r="H1056" s="607"/>
      <c r="I1056" s="153">
        <v>929</v>
      </c>
      <c r="J1056" s="154">
        <v>501</v>
      </c>
      <c r="K1056" s="155">
        <v>1008213</v>
      </c>
      <c r="L1056" s="156" t="s">
        <v>173</v>
      </c>
      <c r="M1056" s="152">
        <v>416.922</v>
      </c>
      <c r="N1056" s="403" t="s">
        <v>762</v>
      </c>
      <c r="O1056" s="463" t="s">
        <v>202</v>
      </c>
    </row>
    <row r="1057" spans="1:15" ht="94.5" customHeight="1">
      <c r="A1057" s="147"/>
      <c r="B1057" s="551"/>
      <c r="C1057" s="552"/>
      <c r="D1057" s="553"/>
      <c r="E1057" s="553"/>
      <c r="F1057" s="606" t="s">
        <v>40</v>
      </c>
      <c r="G1057" s="606"/>
      <c r="H1057" s="606"/>
      <c r="I1057" s="153">
        <v>929</v>
      </c>
      <c r="J1057" s="154">
        <v>501</v>
      </c>
      <c r="K1057" s="155">
        <v>1008214</v>
      </c>
      <c r="L1057" s="156" t="s">
        <v>60</v>
      </c>
      <c r="M1057" s="152">
        <v>516.888</v>
      </c>
      <c r="N1057" s="403" t="s">
        <v>762</v>
      </c>
      <c r="O1057" s="463" t="s">
        <v>202</v>
      </c>
    </row>
    <row r="1058" spans="1:15" ht="14.25" customHeight="1">
      <c r="A1058" s="147"/>
      <c r="B1058" s="551"/>
      <c r="C1058" s="552"/>
      <c r="D1058" s="553"/>
      <c r="E1058" s="553"/>
      <c r="F1058" s="553"/>
      <c r="G1058" s="607" t="s">
        <v>172</v>
      </c>
      <c r="H1058" s="607"/>
      <c r="I1058" s="153">
        <v>929</v>
      </c>
      <c r="J1058" s="154">
        <v>501</v>
      </c>
      <c r="K1058" s="155">
        <v>1008214</v>
      </c>
      <c r="L1058" s="156" t="s">
        <v>173</v>
      </c>
      <c r="M1058" s="152">
        <v>516.888</v>
      </c>
      <c r="N1058" s="403" t="s">
        <v>762</v>
      </c>
      <c r="O1058" s="463" t="s">
        <v>202</v>
      </c>
    </row>
    <row r="1059" spans="1:15" ht="98.25" customHeight="1">
      <c r="A1059" s="147"/>
      <c r="B1059" s="551"/>
      <c r="C1059" s="552"/>
      <c r="D1059" s="553"/>
      <c r="E1059" s="553"/>
      <c r="F1059" s="606" t="s">
        <v>41</v>
      </c>
      <c r="G1059" s="606"/>
      <c r="H1059" s="606"/>
      <c r="I1059" s="153">
        <v>929</v>
      </c>
      <c r="J1059" s="154">
        <v>501</v>
      </c>
      <c r="K1059" s="155">
        <v>1008215</v>
      </c>
      <c r="L1059" s="156" t="s">
        <v>60</v>
      </c>
      <c r="M1059" s="152">
        <v>20.202</v>
      </c>
      <c r="N1059" s="403" t="s">
        <v>762</v>
      </c>
      <c r="O1059" s="463" t="s">
        <v>202</v>
      </c>
    </row>
    <row r="1060" spans="1:15" ht="18" customHeight="1">
      <c r="A1060" s="147"/>
      <c r="B1060" s="551"/>
      <c r="C1060" s="552"/>
      <c r="D1060" s="553"/>
      <c r="E1060" s="553"/>
      <c r="F1060" s="553"/>
      <c r="G1060" s="607" t="s">
        <v>172</v>
      </c>
      <c r="H1060" s="607"/>
      <c r="I1060" s="153">
        <v>929</v>
      </c>
      <c r="J1060" s="154">
        <v>501</v>
      </c>
      <c r="K1060" s="155">
        <v>1008215</v>
      </c>
      <c r="L1060" s="156" t="s">
        <v>173</v>
      </c>
      <c r="M1060" s="152">
        <v>20.202</v>
      </c>
      <c r="N1060" s="403" t="s">
        <v>762</v>
      </c>
      <c r="O1060" s="463" t="s">
        <v>202</v>
      </c>
    </row>
    <row r="1061" spans="1:15" ht="105.75" customHeight="1">
      <c r="A1061" s="147"/>
      <c r="B1061" s="551"/>
      <c r="C1061" s="552"/>
      <c r="D1061" s="553"/>
      <c r="E1061" s="553"/>
      <c r="F1061" s="606" t="s">
        <v>42</v>
      </c>
      <c r="G1061" s="606"/>
      <c r="H1061" s="606"/>
      <c r="I1061" s="153">
        <v>929</v>
      </c>
      <c r="J1061" s="154">
        <v>501</v>
      </c>
      <c r="K1061" s="155">
        <v>1008216</v>
      </c>
      <c r="L1061" s="156" t="s">
        <v>60</v>
      </c>
      <c r="M1061" s="152">
        <v>1211.019</v>
      </c>
      <c r="N1061" s="403" t="s">
        <v>762</v>
      </c>
      <c r="O1061" s="463" t="s">
        <v>202</v>
      </c>
    </row>
    <row r="1062" spans="1:15" ht="18" customHeight="1">
      <c r="A1062" s="147"/>
      <c r="B1062" s="551"/>
      <c r="C1062" s="552"/>
      <c r="D1062" s="553"/>
      <c r="E1062" s="553"/>
      <c r="F1062" s="553"/>
      <c r="G1062" s="607" t="s">
        <v>172</v>
      </c>
      <c r="H1062" s="607"/>
      <c r="I1062" s="153">
        <v>929</v>
      </c>
      <c r="J1062" s="154">
        <v>501</v>
      </c>
      <c r="K1062" s="155">
        <v>1008216</v>
      </c>
      <c r="L1062" s="156" t="s">
        <v>173</v>
      </c>
      <c r="M1062" s="152">
        <v>1211.019</v>
      </c>
      <c r="N1062" s="403" t="s">
        <v>762</v>
      </c>
      <c r="O1062" s="463" t="s">
        <v>202</v>
      </c>
    </row>
    <row r="1063" spans="1:15" ht="99.75" customHeight="1">
      <c r="A1063" s="147"/>
      <c r="B1063" s="551"/>
      <c r="C1063" s="552"/>
      <c r="D1063" s="553"/>
      <c r="E1063" s="553"/>
      <c r="F1063" s="606" t="s">
        <v>43</v>
      </c>
      <c r="G1063" s="606"/>
      <c r="H1063" s="606"/>
      <c r="I1063" s="153">
        <v>929</v>
      </c>
      <c r="J1063" s="154">
        <v>501</v>
      </c>
      <c r="K1063" s="155">
        <v>1008217</v>
      </c>
      <c r="L1063" s="156" t="s">
        <v>60</v>
      </c>
      <c r="M1063" s="152">
        <v>276.441</v>
      </c>
      <c r="N1063" s="403" t="s">
        <v>762</v>
      </c>
      <c r="O1063" s="463" t="s">
        <v>202</v>
      </c>
    </row>
    <row r="1064" spans="1:15" ht="18" customHeight="1">
      <c r="A1064" s="147"/>
      <c r="B1064" s="551"/>
      <c r="C1064" s="552"/>
      <c r="D1064" s="553"/>
      <c r="E1064" s="553"/>
      <c r="F1064" s="553"/>
      <c r="G1064" s="607" t="s">
        <v>172</v>
      </c>
      <c r="H1064" s="607"/>
      <c r="I1064" s="153">
        <v>929</v>
      </c>
      <c r="J1064" s="154">
        <v>501</v>
      </c>
      <c r="K1064" s="155">
        <v>1008217</v>
      </c>
      <c r="L1064" s="156" t="s">
        <v>173</v>
      </c>
      <c r="M1064" s="152">
        <v>276.441</v>
      </c>
      <c r="N1064" s="403" t="s">
        <v>762</v>
      </c>
      <c r="O1064" s="463" t="s">
        <v>202</v>
      </c>
    </row>
    <row r="1065" spans="1:15" ht="99" customHeight="1">
      <c r="A1065" s="147"/>
      <c r="B1065" s="551"/>
      <c r="C1065" s="552"/>
      <c r="D1065" s="553"/>
      <c r="E1065" s="553"/>
      <c r="F1065" s="606" t="s">
        <v>44</v>
      </c>
      <c r="G1065" s="606"/>
      <c r="H1065" s="606"/>
      <c r="I1065" s="153">
        <v>929</v>
      </c>
      <c r="J1065" s="154">
        <v>501</v>
      </c>
      <c r="K1065" s="155">
        <v>1008218</v>
      </c>
      <c r="L1065" s="156" t="s">
        <v>60</v>
      </c>
      <c r="M1065" s="152">
        <v>536.043</v>
      </c>
      <c r="N1065" s="403" t="s">
        <v>762</v>
      </c>
      <c r="O1065" s="463" t="s">
        <v>202</v>
      </c>
    </row>
    <row r="1066" spans="1:15" ht="18" customHeight="1">
      <c r="A1066" s="147"/>
      <c r="B1066" s="551"/>
      <c r="C1066" s="552"/>
      <c r="D1066" s="553"/>
      <c r="E1066" s="553"/>
      <c r="F1066" s="553"/>
      <c r="G1066" s="607" t="s">
        <v>172</v>
      </c>
      <c r="H1066" s="607"/>
      <c r="I1066" s="153">
        <v>929</v>
      </c>
      <c r="J1066" s="154">
        <v>501</v>
      </c>
      <c r="K1066" s="155">
        <v>1008218</v>
      </c>
      <c r="L1066" s="156" t="s">
        <v>173</v>
      </c>
      <c r="M1066" s="152">
        <v>536.043</v>
      </c>
      <c r="N1066" s="403" t="s">
        <v>762</v>
      </c>
      <c r="O1066" s="463" t="s">
        <v>202</v>
      </c>
    </row>
    <row r="1067" spans="1:15" ht="120" customHeight="1">
      <c r="A1067" s="147"/>
      <c r="B1067" s="551"/>
      <c r="C1067" s="552"/>
      <c r="D1067" s="553"/>
      <c r="E1067" s="553"/>
      <c r="F1067" s="606" t="s">
        <v>45</v>
      </c>
      <c r="G1067" s="606"/>
      <c r="H1067" s="606"/>
      <c r="I1067" s="153">
        <v>929</v>
      </c>
      <c r="J1067" s="154">
        <v>501</v>
      </c>
      <c r="K1067" s="155">
        <v>1008219</v>
      </c>
      <c r="L1067" s="156" t="s">
        <v>60</v>
      </c>
      <c r="M1067" s="152">
        <v>427.383</v>
      </c>
      <c r="N1067" s="403" t="s">
        <v>762</v>
      </c>
      <c r="O1067" s="463" t="s">
        <v>202</v>
      </c>
    </row>
    <row r="1068" spans="1:15" ht="18" customHeight="1">
      <c r="A1068" s="147"/>
      <c r="B1068" s="551"/>
      <c r="C1068" s="552"/>
      <c r="D1068" s="553"/>
      <c r="E1068" s="553"/>
      <c r="F1068" s="553"/>
      <c r="G1068" s="607" t="s">
        <v>172</v>
      </c>
      <c r="H1068" s="607"/>
      <c r="I1068" s="153">
        <v>929</v>
      </c>
      <c r="J1068" s="154">
        <v>501</v>
      </c>
      <c r="K1068" s="155">
        <v>1008219</v>
      </c>
      <c r="L1068" s="156" t="s">
        <v>173</v>
      </c>
      <c r="M1068" s="152">
        <v>427.383</v>
      </c>
      <c r="N1068" s="403" t="s">
        <v>762</v>
      </c>
      <c r="O1068" s="463" t="s">
        <v>202</v>
      </c>
    </row>
    <row r="1069" spans="1:15" ht="42.75" customHeight="1">
      <c r="A1069" s="147"/>
      <c r="B1069" s="551"/>
      <c r="C1069" s="552"/>
      <c r="D1069" s="606" t="s">
        <v>776</v>
      </c>
      <c r="E1069" s="606"/>
      <c r="F1069" s="606"/>
      <c r="G1069" s="606"/>
      <c r="H1069" s="606"/>
      <c r="I1069" s="153">
        <v>929</v>
      </c>
      <c r="J1069" s="154">
        <v>501</v>
      </c>
      <c r="K1069" s="155">
        <v>1020000</v>
      </c>
      <c r="L1069" s="156" t="s">
        <v>60</v>
      </c>
      <c r="M1069" s="152">
        <v>695.505</v>
      </c>
      <c r="N1069" s="403" t="s">
        <v>762</v>
      </c>
      <c r="O1069" s="463" t="s">
        <v>202</v>
      </c>
    </row>
    <row r="1070" spans="1:15" ht="74.25" customHeight="1">
      <c r="A1070" s="147"/>
      <c r="B1070" s="551"/>
      <c r="C1070" s="552"/>
      <c r="D1070" s="553"/>
      <c r="E1070" s="606" t="s">
        <v>777</v>
      </c>
      <c r="F1070" s="606"/>
      <c r="G1070" s="606"/>
      <c r="H1070" s="606"/>
      <c r="I1070" s="153">
        <v>929</v>
      </c>
      <c r="J1070" s="154">
        <v>501</v>
      </c>
      <c r="K1070" s="155">
        <v>1020100</v>
      </c>
      <c r="L1070" s="156" t="s">
        <v>60</v>
      </c>
      <c r="M1070" s="152">
        <v>695.505</v>
      </c>
      <c r="N1070" s="403" t="s">
        <v>762</v>
      </c>
      <c r="O1070" s="463" t="s">
        <v>202</v>
      </c>
    </row>
    <row r="1071" spans="1:15" ht="53.25" customHeight="1">
      <c r="A1071" s="147"/>
      <c r="B1071" s="551"/>
      <c r="C1071" s="552"/>
      <c r="D1071" s="553"/>
      <c r="E1071" s="553"/>
      <c r="F1071" s="606" t="s">
        <v>408</v>
      </c>
      <c r="G1071" s="606"/>
      <c r="H1071" s="606"/>
      <c r="I1071" s="153">
        <v>929</v>
      </c>
      <c r="J1071" s="154">
        <v>501</v>
      </c>
      <c r="K1071" s="155">
        <v>1020102</v>
      </c>
      <c r="L1071" s="156" t="s">
        <v>60</v>
      </c>
      <c r="M1071" s="152">
        <v>695.505</v>
      </c>
      <c r="N1071" s="403" t="s">
        <v>762</v>
      </c>
      <c r="O1071" s="463" t="s">
        <v>202</v>
      </c>
    </row>
    <row r="1072" spans="1:15" ht="18" customHeight="1">
      <c r="A1072" s="147"/>
      <c r="B1072" s="551"/>
      <c r="C1072" s="552"/>
      <c r="D1072" s="553"/>
      <c r="E1072" s="553"/>
      <c r="F1072" s="553"/>
      <c r="G1072" s="607" t="s">
        <v>172</v>
      </c>
      <c r="H1072" s="607"/>
      <c r="I1072" s="153">
        <v>929</v>
      </c>
      <c r="J1072" s="154">
        <v>501</v>
      </c>
      <c r="K1072" s="155">
        <v>1020102</v>
      </c>
      <c r="L1072" s="156" t="s">
        <v>173</v>
      </c>
      <c r="M1072" s="152">
        <v>695.505</v>
      </c>
      <c r="N1072" s="403" t="s">
        <v>762</v>
      </c>
      <c r="O1072" s="463" t="s">
        <v>202</v>
      </c>
    </row>
    <row r="1073" spans="1:15" ht="18" customHeight="1">
      <c r="A1073" s="147"/>
      <c r="B1073" s="551"/>
      <c r="C1073" s="552"/>
      <c r="D1073" s="606" t="s">
        <v>163</v>
      </c>
      <c r="E1073" s="606"/>
      <c r="F1073" s="606"/>
      <c r="G1073" s="606"/>
      <c r="H1073" s="606"/>
      <c r="I1073" s="153">
        <v>929</v>
      </c>
      <c r="J1073" s="154">
        <v>501</v>
      </c>
      <c r="K1073" s="155">
        <v>3500000</v>
      </c>
      <c r="L1073" s="156" t="s">
        <v>60</v>
      </c>
      <c r="M1073" s="152">
        <v>2394.34</v>
      </c>
      <c r="N1073" s="152">
        <v>1449.67265</v>
      </c>
      <c r="O1073" s="462">
        <v>0.6054581429537993</v>
      </c>
    </row>
    <row r="1074" spans="1:15" ht="28.5" customHeight="1">
      <c r="A1074" s="147"/>
      <c r="B1074" s="551"/>
      <c r="C1074" s="552"/>
      <c r="D1074" s="553"/>
      <c r="E1074" s="606" t="s">
        <v>409</v>
      </c>
      <c r="F1074" s="606"/>
      <c r="G1074" s="606"/>
      <c r="H1074" s="606"/>
      <c r="I1074" s="153">
        <v>929</v>
      </c>
      <c r="J1074" s="154">
        <v>501</v>
      </c>
      <c r="K1074" s="155">
        <v>3500300</v>
      </c>
      <c r="L1074" s="156" t="s">
        <v>60</v>
      </c>
      <c r="M1074" s="152">
        <v>2394.34</v>
      </c>
      <c r="N1074" s="152">
        <v>1449.67265</v>
      </c>
      <c r="O1074" s="462">
        <v>0.6054581429537993</v>
      </c>
    </row>
    <row r="1075" spans="1:15" ht="54" customHeight="1">
      <c r="A1075" s="147"/>
      <c r="B1075" s="551"/>
      <c r="C1075" s="552"/>
      <c r="D1075" s="553"/>
      <c r="E1075" s="553"/>
      <c r="F1075" s="606" t="s">
        <v>410</v>
      </c>
      <c r="G1075" s="606"/>
      <c r="H1075" s="606"/>
      <c r="I1075" s="153">
        <v>929</v>
      </c>
      <c r="J1075" s="154">
        <v>501</v>
      </c>
      <c r="K1075" s="155">
        <v>3500301</v>
      </c>
      <c r="L1075" s="156" t="s">
        <v>60</v>
      </c>
      <c r="M1075" s="152">
        <v>2394.34</v>
      </c>
      <c r="N1075" s="152">
        <v>1449.67265</v>
      </c>
      <c r="O1075" s="462">
        <v>0.6054581429537993</v>
      </c>
    </row>
    <row r="1076" spans="1:15" ht="20.25" customHeight="1">
      <c r="A1076" s="147"/>
      <c r="B1076" s="551"/>
      <c r="C1076" s="552"/>
      <c r="D1076" s="553"/>
      <c r="E1076" s="553"/>
      <c r="F1076" s="553"/>
      <c r="G1076" s="607" t="s">
        <v>74</v>
      </c>
      <c r="H1076" s="607"/>
      <c r="I1076" s="153">
        <v>929</v>
      </c>
      <c r="J1076" s="154">
        <v>501</v>
      </c>
      <c r="K1076" s="155">
        <v>3500301</v>
      </c>
      <c r="L1076" s="156" t="s">
        <v>75</v>
      </c>
      <c r="M1076" s="152">
        <v>2394.34</v>
      </c>
      <c r="N1076" s="152">
        <v>1449.67265</v>
      </c>
      <c r="O1076" s="462">
        <v>0.6054581429537993</v>
      </c>
    </row>
    <row r="1077" spans="1:15" ht="28.5" customHeight="1">
      <c r="A1077" s="147"/>
      <c r="B1077" s="551"/>
      <c r="C1077" s="552"/>
      <c r="D1077" s="606" t="s">
        <v>186</v>
      </c>
      <c r="E1077" s="606"/>
      <c r="F1077" s="606"/>
      <c r="G1077" s="606"/>
      <c r="H1077" s="606"/>
      <c r="I1077" s="153">
        <v>929</v>
      </c>
      <c r="J1077" s="154">
        <v>501</v>
      </c>
      <c r="K1077" s="155">
        <v>7950000</v>
      </c>
      <c r="L1077" s="156" t="s">
        <v>60</v>
      </c>
      <c r="M1077" s="152">
        <v>5124.0995</v>
      </c>
      <c r="N1077" s="152">
        <v>4841.94383</v>
      </c>
      <c r="O1077" s="462">
        <v>0.9449355598969146</v>
      </c>
    </row>
    <row r="1078" spans="1:15" ht="105" customHeight="1">
      <c r="A1078" s="147"/>
      <c r="B1078" s="551"/>
      <c r="C1078" s="552"/>
      <c r="D1078" s="553"/>
      <c r="E1078" s="553"/>
      <c r="F1078" s="606" t="s">
        <v>297</v>
      </c>
      <c r="G1078" s="606"/>
      <c r="H1078" s="606"/>
      <c r="I1078" s="153">
        <v>929</v>
      </c>
      <c r="J1078" s="154">
        <v>501</v>
      </c>
      <c r="K1078" s="155">
        <v>7950042</v>
      </c>
      <c r="L1078" s="156" t="s">
        <v>60</v>
      </c>
      <c r="M1078" s="152">
        <v>5124.0995</v>
      </c>
      <c r="N1078" s="152">
        <v>4841.94383</v>
      </c>
      <c r="O1078" s="462">
        <v>0.9449355598969146</v>
      </c>
    </row>
    <row r="1079" spans="1:15" ht="24" customHeight="1">
      <c r="A1079" s="147"/>
      <c r="B1079" s="551"/>
      <c r="C1079" s="552"/>
      <c r="D1079" s="553"/>
      <c r="E1079" s="553"/>
      <c r="F1079" s="553"/>
      <c r="G1079" s="607" t="s">
        <v>67</v>
      </c>
      <c r="H1079" s="607"/>
      <c r="I1079" s="153">
        <v>929</v>
      </c>
      <c r="J1079" s="154">
        <v>501</v>
      </c>
      <c r="K1079" s="155">
        <v>7950042</v>
      </c>
      <c r="L1079" s="156" t="s">
        <v>68</v>
      </c>
      <c r="M1079" s="152">
        <v>5124.0995</v>
      </c>
      <c r="N1079" s="152">
        <v>4841.94383</v>
      </c>
      <c r="O1079" s="462">
        <v>0.9449355598969146</v>
      </c>
    </row>
    <row r="1080" spans="1:15" ht="18" customHeight="1">
      <c r="A1080" s="147"/>
      <c r="B1080" s="551"/>
      <c r="C1080" s="605" t="s">
        <v>579</v>
      </c>
      <c r="D1080" s="605"/>
      <c r="E1080" s="605"/>
      <c r="F1080" s="605"/>
      <c r="G1080" s="605"/>
      <c r="H1080" s="605"/>
      <c r="I1080" s="148">
        <v>929</v>
      </c>
      <c r="J1080" s="149">
        <v>502</v>
      </c>
      <c r="K1080" s="150" t="s">
        <v>60</v>
      </c>
      <c r="L1080" s="151" t="s">
        <v>60</v>
      </c>
      <c r="M1080" s="152">
        <v>9779.09141</v>
      </c>
      <c r="N1080" s="152">
        <v>7779.09141</v>
      </c>
      <c r="O1080" s="462">
        <v>0.7954820221892168</v>
      </c>
    </row>
    <row r="1081" spans="1:15" ht="42.75" customHeight="1">
      <c r="A1081" s="147"/>
      <c r="B1081" s="551"/>
      <c r="C1081" s="552"/>
      <c r="D1081" s="606" t="s">
        <v>776</v>
      </c>
      <c r="E1081" s="606"/>
      <c r="F1081" s="606"/>
      <c r="G1081" s="606"/>
      <c r="H1081" s="606"/>
      <c r="I1081" s="153">
        <v>929</v>
      </c>
      <c r="J1081" s="154">
        <v>502</v>
      </c>
      <c r="K1081" s="155">
        <v>1020000</v>
      </c>
      <c r="L1081" s="156" t="s">
        <v>60</v>
      </c>
      <c r="M1081" s="152">
        <v>3674</v>
      </c>
      <c r="N1081" s="152">
        <v>3674</v>
      </c>
      <c r="O1081" s="462">
        <v>1</v>
      </c>
    </row>
    <row r="1082" spans="1:15" ht="79.5" customHeight="1">
      <c r="A1082" s="147"/>
      <c r="B1082" s="551"/>
      <c r="C1082" s="552"/>
      <c r="D1082" s="553"/>
      <c r="E1082" s="606" t="s">
        <v>777</v>
      </c>
      <c r="F1082" s="606"/>
      <c r="G1082" s="606"/>
      <c r="H1082" s="606"/>
      <c r="I1082" s="153">
        <v>929</v>
      </c>
      <c r="J1082" s="154">
        <v>502</v>
      </c>
      <c r="K1082" s="155">
        <v>1020100</v>
      </c>
      <c r="L1082" s="156" t="s">
        <v>60</v>
      </c>
      <c r="M1082" s="152">
        <v>3674</v>
      </c>
      <c r="N1082" s="152">
        <v>3674</v>
      </c>
      <c r="O1082" s="462">
        <v>1</v>
      </c>
    </row>
    <row r="1083" spans="1:15" ht="45" customHeight="1">
      <c r="A1083" s="147"/>
      <c r="B1083" s="551"/>
      <c r="C1083" s="552"/>
      <c r="D1083" s="553"/>
      <c r="E1083" s="553"/>
      <c r="F1083" s="606" t="s">
        <v>408</v>
      </c>
      <c r="G1083" s="606"/>
      <c r="H1083" s="606"/>
      <c r="I1083" s="153">
        <v>929</v>
      </c>
      <c r="J1083" s="154">
        <v>502</v>
      </c>
      <c r="K1083" s="155">
        <v>1020102</v>
      </c>
      <c r="L1083" s="156" t="s">
        <v>60</v>
      </c>
      <c r="M1083" s="152">
        <v>3674</v>
      </c>
      <c r="N1083" s="152">
        <v>3674</v>
      </c>
      <c r="O1083" s="462">
        <v>1</v>
      </c>
    </row>
    <row r="1084" spans="1:15" ht="18" customHeight="1">
      <c r="A1084" s="147"/>
      <c r="B1084" s="551"/>
      <c r="C1084" s="552"/>
      <c r="D1084" s="553"/>
      <c r="E1084" s="553"/>
      <c r="F1084" s="553"/>
      <c r="G1084" s="607" t="s">
        <v>172</v>
      </c>
      <c r="H1084" s="607"/>
      <c r="I1084" s="153">
        <v>929</v>
      </c>
      <c r="J1084" s="154">
        <v>502</v>
      </c>
      <c r="K1084" s="155">
        <v>1020102</v>
      </c>
      <c r="L1084" s="156" t="s">
        <v>173</v>
      </c>
      <c r="M1084" s="152">
        <v>3674</v>
      </c>
      <c r="N1084" s="152">
        <v>3674</v>
      </c>
      <c r="O1084" s="462">
        <v>1</v>
      </c>
    </row>
    <row r="1085" spans="1:15" ht="28.5" customHeight="1">
      <c r="A1085" s="147"/>
      <c r="B1085" s="551"/>
      <c r="C1085" s="552"/>
      <c r="D1085" s="606" t="s">
        <v>174</v>
      </c>
      <c r="E1085" s="606"/>
      <c r="F1085" s="606"/>
      <c r="G1085" s="606"/>
      <c r="H1085" s="606"/>
      <c r="I1085" s="153">
        <v>929</v>
      </c>
      <c r="J1085" s="154">
        <v>502</v>
      </c>
      <c r="K1085" s="155">
        <v>1040000</v>
      </c>
      <c r="L1085" s="156" t="s">
        <v>60</v>
      </c>
      <c r="M1085" s="152">
        <v>6105.09141</v>
      </c>
      <c r="N1085" s="152">
        <v>4105.09141</v>
      </c>
      <c r="O1085" s="462">
        <v>0.6724045774770799</v>
      </c>
    </row>
    <row r="1086" spans="1:15" ht="28.5" customHeight="1">
      <c r="A1086" s="147"/>
      <c r="B1086" s="551"/>
      <c r="C1086" s="552"/>
      <c r="D1086" s="553"/>
      <c r="E1086" s="606" t="s">
        <v>174</v>
      </c>
      <c r="F1086" s="606"/>
      <c r="G1086" s="606"/>
      <c r="H1086" s="606"/>
      <c r="I1086" s="153">
        <v>929</v>
      </c>
      <c r="J1086" s="154">
        <v>502</v>
      </c>
      <c r="K1086" s="155">
        <v>1040300</v>
      </c>
      <c r="L1086" s="156" t="s">
        <v>60</v>
      </c>
      <c r="M1086" s="152">
        <v>4974.548900000001</v>
      </c>
      <c r="N1086" s="152">
        <v>2974.5489</v>
      </c>
      <c r="O1086" s="462">
        <v>0.5979534948384967</v>
      </c>
    </row>
    <row r="1087" spans="1:15" ht="18" customHeight="1">
      <c r="A1087" s="147"/>
      <c r="B1087" s="551"/>
      <c r="C1087" s="552"/>
      <c r="D1087" s="553"/>
      <c r="E1087" s="553"/>
      <c r="F1087" s="553"/>
      <c r="G1087" s="607" t="s">
        <v>172</v>
      </c>
      <c r="H1087" s="607"/>
      <c r="I1087" s="153">
        <v>929</v>
      </c>
      <c r="J1087" s="154">
        <v>502</v>
      </c>
      <c r="K1087" s="155">
        <v>1040300</v>
      </c>
      <c r="L1087" s="156" t="s">
        <v>173</v>
      </c>
      <c r="M1087" s="152">
        <v>2974.5489</v>
      </c>
      <c r="N1087" s="152">
        <v>2974.5489</v>
      </c>
      <c r="O1087" s="462">
        <v>1</v>
      </c>
    </row>
    <row r="1088" spans="1:15" ht="125.25" customHeight="1">
      <c r="A1088" s="147"/>
      <c r="B1088" s="551"/>
      <c r="C1088" s="552"/>
      <c r="D1088" s="553"/>
      <c r="E1088" s="553"/>
      <c r="F1088" s="606" t="s">
        <v>23</v>
      </c>
      <c r="G1088" s="606"/>
      <c r="H1088" s="606"/>
      <c r="I1088" s="153">
        <v>929</v>
      </c>
      <c r="J1088" s="154">
        <v>502</v>
      </c>
      <c r="K1088" s="155">
        <v>1040301</v>
      </c>
      <c r="L1088" s="156" t="s">
        <v>60</v>
      </c>
      <c r="M1088" s="152">
        <v>2000</v>
      </c>
      <c r="N1088" s="403" t="s">
        <v>762</v>
      </c>
      <c r="O1088" s="463" t="s">
        <v>202</v>
      </c>
    </row>
    <row r="1089" spans="1:15" ht="18" customHeight="1">
      <c r="A1089" s="147"/>
      <c r="B1089" s="551"/>
      <c r="C1089" s="552"/>
      <c r="D1089" s="553"/>
      <c r="E1089" s="553"/>
      <c r="F1089" s="553"/>
      <c r="G1089" s="607" t="s">
        <v>172</v>
      </c>
      <c r="H1089" s="607"/>
      <c r="I1089" s="153">
        <v>929</v>
      </c>
      <c r="J1089" s="154">
        <v>502</v>
      </c>
      <c r="K1089" s="155">
        <v>1040301</v>
      </c>
      <c r="L1089" s="156" t="s">
        <v>173</v>
      </c>
      <c r="M1089" s="152">
        <v>2000</v>
      </c>
      <c r="N1089" s="403" t="s">
        <v>762</v>
      </c>
      <c r="O1089" s="463" t="s">
        <v>202</v>
      </c>
    </row>
    <row r="1090" spans="1:15" ht="42.75" customHeight="1">
      <c r="A1090" s="147"/>
      <c r="B1090" s="551"/>
      <c r="C1090" s="552"/>
      <c r="D1090" s="553"/>
      <c r="E1090" s="606" t="s">
        <v>411</v>
      </c>
      <c r="F1090" s="606"/>
      <c r="G1090" s="606"/>
      <c r="H1090" s="606"/>
      <c r="I1090" s="153">
        <v>929</v>
      </c>
      <c r="J1090" s="154">
        <v>502</v>
      </c>
      <c r="K1090" s="155">
        <v>1040400</v>
      </c>
      <c r="L1090" s="156" t="s">
        <v>60</v>
      </c>
      <c r="M1090" s="152">
        <v>1130.54251</v>
      </c>
      <c r="N1090" s="152">
        <v>1130.54251</v>
      </c>
      <c r="O1090" s="462">
        <v>1</v>
      </c>
    </row>
    <row r="1091" spans="1:15" ht="18" customHeight="1">
      <c r="A1091" s="147"/>
      <c r="B1091" s="551"/>
      <c r="C1091" s="552"/>
      <c r="D1091" s="553"/>
      <c r="E1091" s="553"/>
      <c r="F1091" s="553"/>
      <c r="G1091" s="607" t="s">
        <v>172</v>
      </c>
      <c r="H1091" s="607"/>
      <c r="I1091" s="153">
        <v>929</v>
      </c>
      <c r="J1091" s="154">
        <v>502</v>
      </c>
      <c r="K1091" s="155">
        <v>1040400</v>
      </c>
      <c r="L1091" s="156" t="s">
        <v>173</v>
      </c>
      <c r="M1091" s="152">
        <v>1130.54251</v>
      </c>
      <c r="N1091" s="152">
        <v>1130.54251</v>
      </c>
      <c r="O1091" s="462">
        <v>1</v>
      </c>
    </row>
    <row r="1092" spans="1:15" ht="18" customHeight="1">
      <c r="A1092" s="147"/>
      <c r="B1092" s="551"/>
      <c r="C1092" s="605" t="s">
        <v>580</v>
      </c>
      <c r="D1092" s="605"/>
      <c r="E1092" s="605"/>
      <c r="F1092" s="605"/>
      <c r="G1092" s="605"/>
      <c r="H1092" s="605"/>
      <c r="I1092" s="148">
        <v>929</v>
      </c>
      <c r="J1092" s="149">
        <v>503</v>
      </c>
      <c r="K1092" s="150" t="s">
        <v>60</v>
      </c>
      <c r="L1092" s="151" t="s">
        <v>60</v>
      </c>
      <c r="M1092" s="152">
        <v>377968.7638999999</v>
      </c>
      <c r="N1092" s="152">
        <v>53047.99569999999</v>
      </c>
      <c r="O1092" s="462">
        <v>0.1403502108286256</v>
      </c>
    </row>
    <row r="1093" spans="1:15" ht="35.25" customHeight="1">
      <c r="A1093" s="147"/>
      <c r="B1093" s="551"/>
      <c r="C1093" s="552"/>
      <c r="D1093" s="606" t="s">
        <v>776</v>
      </c>
      <c r="E1093" s="606"/>
      <c r="F1093" s="606"/>
      <c r="G1093" s="606"/>
      <c r="H1093" s="606"/>
      <c r="I1093" s="153">
        <v>929</v>
      </c>
      <c r="J1093" s="154">
        <v>503</v>
      </c>
      <c r="K1093" s="155">
        <v>1020000</v>
      </c>
      <c r="L1093" s="156" t="s">
        <v>60</v>
      </c>
      <c r="M1093" s="152">
        <v>20677.9679</v>
      </c>
      <c r="N1093" s="152">
        <v>16224.143900000001</v>
      </c>
      <c r="O1093" s="462">
        <v>0.7846101695515255</v>
      </c>
    </row>
    <row r="1094" spans="1:15" ht="80.25" customHeight="1">
      <c r="A1094" s="147"/>
      <c r="B1094" s="551"/>
      <c r="C1094" s="552"/>
      <c r="D1094" s="553"/>
      <c r="E1094" s="606" t="s">
        <v>777</v>
      </c>
      <c r="F1094" s="606"/>
      <c r="G1094" s="606"/>
      <c r="H1094" s="606"/>
      <c r="I1094" s="153">
        <v>929</v>
      </c>
      <c r="J1094" s="154">
        <v>503</v>
      </c>
      <c r="K1094" s="155">
        <v>1020100</v>
      </c>
      <c r="L1094" s="156" t="s">
        <v>60</v>
      </c>
      <c r="M1094" s="152">
        <v>20677.9679</v>
      </c>
      <c r="N1094" s="152">
        <v>16224.143900000001</v>
      </c>
      <c r="O1094" s="462">
        <v>0.7846101695515255</v>
      </c>
    </row>
    <row r="1095" spans="1:15" ht="42.75" customHeight="1">
      <c r="A1095" s="147"/>
      <c r="B1095" s="551"/>
      <c r="C1095" s="552"/>
      <c r="D1095" s="553"/>
      <c r="E1095" s="553"/>
      <c r="F1095" s="606" t="s">
        <v>408</v>
      </c>
      <c r="G1095" s="606"/>
      <c r="H1095" s="606"/>
      <c r="I1095" s="153">
        <v>929</v>
      </c>
      <c r="J1095" s="154">
        <v>503</v>
      </c>
      <c r="K1095" s="155">
        <v>1020102</v>
      </c>
      <c r="L1095" s="156" t="s">
        <v>60</v>
      </c>
      <c r="M1095" s="152">
        <v>20677.9679</v>
      </c>
      <c r="N1095" s="152">
        <v>16224.143900000001</v>
      </c>
      <c r="O1095" s="462">
        <v>0.7846101695515255</v>
      </c>
    </row>
    <row r="1096" spans="1:15" ht="18" customHeight="1">
      <c r="A1096" s="147"/>
      <c r="B1096" s="551"/>
      <c r="C1096" s="552"/>
      <c r="D1096" s="553"/>
      <c r="E1096" s="553"/>
      <c r="F1096" s="553"/>
      <c r="G1096" s="607" t="s">
        <v>172</v>
      </c>
      <c r="H1096" s="607"/>
      <c r="I1096" s="153">
        <v>929</v>
      </c>
      <c r="J1096" s="154">
        <v>503</v>
      </c>
      <c r="K1096" s="155">
        <v>1020102</v>
      </c>
      <c r="L1096" s="156" t="s">
        <v>173</v>
      </c>
      <c r="M1096" s="152">
        <v>20677.9679</v>
      </c>
      <c r="N1096" s="152">
        <v>16224.143900000001</v>
      </c>
      <c r="O1096" s="462">
        <v>0.7846101695515255</v>
      </c>
    </row>
    <row r="1097" spans="1:15" ht="18" customHeight="1">
      <c r="A1097" s="147"/>
      <c r="B1097" s="551"/>
      <c r="C1097" s="552"/>
      <c r="D1097" s="606" t="s">
        <v>576</v>
      </c>
      <c r="E1097" s="606"/>
      <c r="F1097" s="606"/>
      <c r="G1097" s="606"/>
      <c r="H1097" s="606"/>
      <c r="I1097" s="153">
        <v>929</v>
      </c>
      <c r="J1097" s="154">
        <v>503</v>
      </c>
      <c r="K1097" s="155">
        <v>3150000</v>
      </c>
      <c r="L1097" s="156" t="s">
        <v>60</v>
      </c>
      <c r="M1097" s="152">
        <v>319152.823</v>
      </c>
      <c r="N1097" s="403" t="s">
        <v>762</v>
      </c>
      <c r="O1097" s="463" t="s">
        <v>202</v>
      </c>
    </row>
    <row r="1098" spans="1:15" ht="18" customHeight="1">
      <c r="A1098" s="147"/>
      <c r="B1098" s="551"/>
      <c r="C1098" s="552"/>
      <c r="D1098" s="553"/>
      <c r="E1098" s="606" t="s">
        <v>305</v>
      </c>
      <c r="F1098" s="606"/>
      <c r="G1098" s="606"/>
      <c r="H1098" s="606"/>
      <c r="I1098" s="153">
        <v>929</v>
      </c>
      <c r="J1098" s="154">
        <v>503</v>
      </c>
      <c r="K1098" s="155">
        <v>3150200</v>
      </c>
      <c r="L1098" s="156" t="s">
        <v>60</v>
      </c>
      <c r="M1098" s="152">
        <v>319152.823</v>
      </c>
      <c r="N1098" s="403" t="s">
        <v>762</v>
      </c>
      <c r="O1098" s="463" t="s">
        <v>202</v>
      </c>
    </row>
    <row r="1099" spans="1:15" ht="59.25" customHeight="1">
      <c r="A1099" s="147"/>
      <c r="B1099" s="551"/>
      <c r="C1099" s="552"/>
      <c r="D1099" s="553"/>
      <c r="E1099" s="553"/>
      <c r="F1099" s="606" t="s">
        <v>306</v>
      </c>
      <c r="G1099" s="606"/>
      <c r="H1099" s="606"/>
      <c r="I1099" s="153">
        <v>929</v>
      </c>
      <c r="J1099" s="154">
        <v>503</v>
      </c>
      <c r="K1099" s="155">
        <v>3150206</v>
      </c>
      <c r="L1099" s="156" t="s">
        <v>60</v>
      </c>
      <c r="M1099" s="152">
        <v>319152.823</v>
      </c>
      <c r="N1099" s="403" t="s">
        <v>762</v>
      </c>
      <c r="O1099" s="463" t="s">
        <v>202</v>
      </c>
    </row>
    <row r="1100" spans="1:15" ht="18" customHeight="1">
      <c r="A1100" s="147"/>
      <c r="B1100" s="551"/>
      <c r="C1100" s="552"/>
      <c r="D1100" s="553"/>
      <c r="E1100" s="553"/>
      <c r="F1100" s="553"/>
      <c r="G1100" s="607" t="s">
        <v>64</v>
      </c>
      <c r="H1100" s="607"/>
      <c r="I1100" s="153">
        <v>929</v>
      </c>
      <c r="J1100" s="154">
        <v>503</v>
      </c>
      <c r="K1100" s="155">
        <v>3150206</v>
      </c>
      <c r="L1100" s="156" t="s">
        <v>65</v>
      </c>
      <c r="M1100" s="152">
        <v>319152.823</v>
      </c>
      <c r="N1100" s="403" t="s">
        <v>762</v>
      </c>
      <c r="O1100" s="463" t="s">
        <v>202</v>
      </c>
    </row>
    <row r="1101" spans="1:15" ht="18" customHeight="1">
      <c r="A1101" s="147"/>
      <c r="B1101" s="551"/>
      <c r="C1101" s="552"/>
      <c r="D1101" s="606" t="s">
        <v>580</v>
      </c>
      <c r="E1101" s="606"/>
      <c r="F1101" s="606"/>
      <c r="G1101" s="606"/>
      <c r="H1101" s="606"/>
      <c r="I1101" s="153">
        <v>929</v>
      </c>
      <c r="J1101" s="154">
        <v>503</v>
      </c>
      <c r="K1101" s="155">
        <v>6000000</v>
      </c>
      <c r="L1101" s="156" t="s">
        <v>60</v>
      </c>
      <c r="M1101" s="152">
        <v>38137.973</v>
      </c>
      <c r="N1101" s="152">
        <v>36823.8518</v>
      </c>
      <c r="O1101" s="462">
        <v>0.9655429720924077</v>
      </c>
    </row>
    <row r="1102" spans="1:15" ht="18" customHeight="1">
      <c r="A1102" s="147"/>
      <c r="B1102" s="551"/>
      <c r="C1102" s="552"/>
      <c r="D1102" s="553"/>
      <c r="E1102" s="606" t="s">
        <v>307</v>
      </c>
      <c r="F1102" s="606"/>
      <c r="G1102" s="606"/>
      <c r="H1102" s="606"/>
      <c r="I1102" s="153">
        <v>929</v>
      </c>
      <c r="J1102" s="154">
        <v>503</v>
      </c>
      <c r="K1102" s="155">
        <v>6000100</v>
      </c>
      <c r="L1102" s="156" t="s">
        <v>60</v>
      </c>
      <c r="M1102" s="152">
        <v>5771.3335</v>
      </c>
      <c r="N1102" s="152">
        <v>5771.3335</v>
      </c>
      <c r="O1102" s="462">
        <v>1</v>
      </c>
    </row>
    <row r="1103" spans="1:15" ht="28.5" customHeight="1">
      <c r="A1103" s="147"/>
      <c r="B1103" s="551"/>
      <c r="C1103" s="552"/>
      <c r="D1103" s="553"/>
      <c r="E1103" s="553"/>
      <c r="F1103" s="606" t="s">
        <v>412</v>
      </c>
      <c r="G1103" s="606"/>
      <c r="H1103" s="606"/>
      <c r="I1103" s="153">
        <v>929</v>
      </c>
      <c r="J1103" s="154">
        <v>503</v>
      </c>
      <c r="K1103" s="155">
        <v>6000104</v>
      </c>
      <c r="L1103" s="156" t="s">
        <v>60</v>
      </c>
      <c r="M1103" s="152">
        <v>5771.3335</v>
      </c>
      <c r="N1103" s="152">
        <v>5771.3335</v>
      </c>
      <c r="O1103" s="462">
        <v>1</v>
      </c>
    </row>
    <row r="1104" spans="1:15" ht="28.5" customHeight="1">
      <c r="A1104" s="147"/>
      <c r="B1104" s="551"/>
      <c r="C1104" s="552"/>
      <c r="D1104" s="553"/>
      <c r="E1104" s="553"/>
      <c r="F1104" s="553"/>
      <c r="G1104" s="607" t="s">
        <v>67</v>
      </c>
      <c r="H1104" s="607"/>
      <c r="I1104" s="153">
        <v>929</v>
      </c>
      <c r="J1104" s="154">
        <v>503</v>
      </c>
      <c r="K1104" s="155">
        <v>6000104</v>
      </c>
      <c r="L1104" s="156" t="s">
        <v>68</v>
      </c>
      <c r="M1104" s="152">
        <v>5771.3335</v>
      </c>
      <c r="N1104" s="152">
        <v>5771.3335</v>
      </c>
      <c r="O1104" s="462">
        <v>1</v>
      </c>
    </row>
    <row r="1105" spans="1:15" ht="44.25" customHeight="1">
      <c r="A1105" s="147"/>
      <c r="B1105" s="551"/>
      <c r="C1105" s="552"/>
      <c r="D1105" s="553"/>
      <c r="E1105" s="606" t="s">
        <v>166</v>
      </c>
      <c r="F1105" s="606"/>
      <c r="G1105" s="606"/>
      <c r="H1105" s="606"/>
      <c r="I1105" s="153">
        <v>929</v>
      </c>
      <c r="J1105" s="154">
        <v>503</v>
      </c>
      <c r="K1105" s="155">
        <v>6000200</v>
      </c>
      <c r="L1105" s="156" t="s">
        <v>60</v>
      </c>
      <c r="M1105" s="152">
        <v>4815.903969999999</v>
      </c>
      <c r="N1105" s="152">
        <v>4815.90351</v>
      </c>
      <c r="O1105" s="462">
        <v>0.9999999044831454</v>
      </c>
    </row>
    <row r="1106" spans="1:15" ht="28.5" customHeight="1">
      <c r="A1106" s="147"/>
      <c r="B1106" s="551"/>
      <c r="C1106" s="552"/>
      <c r="D1106" s="553"/>
      <c r="E1106" s="553"/>
      <c r="F1106" s="553"/>
      <c r="G1106" s="607" t="s">
        <v>67</v>
      </c>
      <c r="H1106" s="607"/>
      <c r="I1106" s="153">
        <v>929</v>
      </c>
      <c r="J1106" s="154">
        <v>503</v>
      </c>
      <c r="K1106" s="155">
        <v>6000200</v>
      </c>
      <c r="L1106" s="156" t="s">
        <v>68</v>
      </c>
      <c r="M1106" s="152">
        <v>4815.903969999999</v>
      </c>
      <c r="N1106" s="152">
        <v>4815.90351</v>
      </c>
      <c r="O1106" s="462">
        <v>0.9999999044831454</v>
      </c>
    </row>
    <row r="1107" spans="1:15" ht="28.5" customHeight="1">
      <c r="A1107" s="147"/>
      <c r="B1107" s="551"/>
      <c r="C1107" s="552"/>
      <c r="D1107" s="553"/>
      <c r="E1107" s="606" t="s">
        <v>168</v>
      </c>
      <c r="F1107" s="606"/>
      <c r="G1107" s="606"/>
      <c r="H1107" s="606"/>
      <c r="I1107" s="153">
        <v>929</v>
      </c>
      <c r="J1107" s="154">
        <v>503</v>
      </c>
      <c r="K1107" s="155">
        <v>6000500</v>
      </c>
      <c r="L1107" s="156" t="s">
        <v>60</v>
      </c>
      <c r="M1107" s="152">
        <v>27550.73553</v>
      </c>
      <c r="N1107" s="152">
        <v>26236.61479</v>
      </c>
      <c r="O1107" s="462">
        <v>0.9523017910513113</v>
      </c>
    </row>
    <row r="1108" spans="1:15" ht="24" customHeight="1">
      <c r="A1108" s="147"/>
      <c r="B1108" s="551"/>
      <c r="C1108" s="552"/>
      <c r="D1108" s="553"/>
      <c r="E1108" s="553"/>
      <c r="F1108" s="606" t="s">
        <v>413</v>
      </c>
      <c r="G1108" s="606"/>
      <c r="H1108" s="606"/>
      <c r="I1108" s="153">
        <v>929</v>
      </c>
      <c r="J1108" s="154">
        <v>503</v>
      </c>
      <c r="K1108" s="155">
        <v>6000501</v>
      </c>
      <c r="L1108" s="156" t="s">
        <v>60</v>
      </c>
      <c r="M1108" s="152">
        <v>27550.73553</v>
      </c>
      <c r="N1108" s="152">
        <v>26236.61479</v>
      </c>
      <c r="O1108" s="462">
        <v>0.9523017910513113</v>
      </c>
    </row>
    <row r="1109" spans="1:15" ht="28.5" customHeight="1">
      <c r="A1109" s="147"/>
      <c r="B1109" s="551"/>
      <c r="C1109" s="552"/>
      <c r="D1109" s="553"/>
      <c r="E1109" s="553"/>
      <c r="F1109" s="553"/>
      <c r="G1109" s="607" t="s">
        <v>67</v>
      </c>
      <c r="H1109" s="607"/>
      <c r="I1109" s="153">
        <v>929</v>
      </c>
      <c r="J1109" s="154">
        <v>503</v>
      </c>
      <c r="K1109" s="155">
        <v>6000501</v>
      </c>
      <c r="L1109" s="156" t="s">
        <v>68</v>
      </c>
      <c r="M1109" s="152">
        <v>27550.73553</v>
      </c>
      <c r="N1109" s="152">
        <v>26236.61479</v>
      </c>
      <c r="O1109" s="462">
        <v>0.9523017910513113</v>
      </c>
    </row>
    <row r="1110" spans="1:15" ht="18" customHeight="1">
      <c r="A1110" s="147"/>
      <c r="B1110" s="551"/>
      <c r="C1110" s="605" t="s">
        <v>582</v>
      </c>
      <c r="D1110" s="605"/>
      <c r="E1110" s="605"/>
      <c r="F1110" s="605"/>
      <c r="G1110" s="605"/>
      <c r="H1110" s="605"/>
      <c r="I1110" s="148">
        <v>929</v>
      </c>
      <c r="J1110" s="149">
        <v>701</v>
      </c>
      <c r="K1110" s="150" t="s">
        <v>60</v>
      </c>
      <c r="L1110" s="151" t="s">
        <v>60</v>
      </c>
      <c r="M1110" s="152">
        <v>41145.81282</v>
      </c>
      <c r="N1110" s="152">
        <v>29937.006719999998</v>
      </c>
      <c r="O1110" s="462">
        <v>0.7275833108696866</v>
      </c>
    </row>
    <row r="1111" spans="1:15" ht="18" customHeight="1">
      <c r="A1111" s="147"/>
      <c r="B1111" s="551"/>
      <c r="C1111" s="552"/>
      <c r="D1111" s="606" t="s">
        <v>704</v>
      </c>
      <c r="E1111" s="606"/>
      <c r="F1111" s="606"/>
      <c r="G1111" s="606"/>
      <c r="H1111" s="606"/>
      <c r="I1111" s="153">
        <v>929</v>
      </c>
      <c r="J1111" s="154">
        <v>701</v>
      </c>
      <c r="K1111" s="155">
        <v>4200000</v>
      </c>
      <c r="L1111" s="156" t="s">
        <v>60</v>
      </c>
      <c r="M1111" s="152">
        <v>21593.44182</v>
      </c>
      <c r="N1111" s="152">
        <v>14280.463280000002</v>
      </c>
      <c r="O1111" s="462">
        <v>0.6613333529244668</v>
      </c>
    </row>
    <row r="1112" spans="1:15" ht="28.5" customHeight="1">
      <c r="A1112" s="147"/>
      <c r="B1112" s="551"/>
      <c r="C1112" s="552"/>
      <c r="D1112" s="553"/>
      <c r="E1112" s="606" t="s">
        <v>639</v>
      </c>
      <c r="F1112" s="606"/>
      <c r="G1112" s="606"/>
      <c r="H1112" s="606"/>
      <c r="I1112" s="153">
        <v>929</v>
      </c>
      <c r="J1112" s="154">
        <v>701</v>
      </c>
      <c r="K1112" s="155">
        <v>4209900</v>
      </c>
      <c r="L1112" s="156" t="s">
        <v>60</v>
      </c>
      <c r="M1112" s="152">
        <v>21593.44182</v>
      </c>
      <c r="N1112" s="152">
        <v>14280.463280000002</v>
      </c>
      <c r="O1112" s="462">
        <v>0.6613333529244668</v>
      </c>
    </row>
    <row r="1113" spans="1:15" ht="28.5" customHeight="1">
      <c r="A1113" s="147"/>
      <c r="B1113" s="551"/>
      <c r="C1113" s="552"/>
      <c r="D1113" s="553"/>
      <c r="E1113" s="553"/>
      <c r="F1113" s="553"/>
      <c r="G1113" s="607" t="s">
        <v>74</v>
      </c>
      <c r="H1113" s="607"/>
      <c r="I1113" s="153">
        <v>929</v>
      </c>
      <c r="J1113" s="154">
        <v>701</v>
      </c>
      <c r="K1113" s="155">
        <v>4209900</v>
      </c>
      <c r="L1113" s="156" t="s">
        <v>75</v>
      </c>
      <c r="M1113" s="152">
        <v>1238.06</v>
      </c>
      <c r="N1113" s="152">
        <v>1238.06</v>
      </c>
      <c r="O1113" s="462">
        <v>1</v>
      </c>
    </row>
    <row r="1114" spans="1:15" ht="28.5" customHeight="1">
      <c r="A1114" s="147"/>
      <c r="B1114" s="551"/>
      <c r="C1114" s="552"/>
      <c r="D1114" s="553"/>
      <c r="E1114" s="553"/>
      <c r="F1114" s="606" t="s">
        <v>414</v>
      </c>
      <c r="G1114" s="606"/>
      <c r="H1114" s="606"/>
      <c r="I1114" s="153">
        <v>929</v>
      </c>
      <c r="J1114" s="154">
        <v>701</v>
      </c>
      <c r="K1114" s="155">
        <v>4209904</v>
      </c>
      <c r="L1114" s="156" t="s">
        <v>60</v>
      </c>
      <c r="M1114" s="152">
        <v>19435.78182</v>
      </c>
      <c r="N1114" s="152">
        <v>12552.40328</v>
      </c>
      <c r="O1114" s="462">
        <v>0.6458398944920859</v>
      </c>
    </row>
    <row r="1115" spans="1:15" ht="28.5" customHeight="1">
      <c r="A1115" s="147"/>
      <c r="B1115" s="551"/>
      <c r="C1115" s="552"/>
      <c r="D1115" s="553"/>
      <c r="E1115" s="553"/>
      <c r="F1115" s="553"/>
      <c r="G1115" s="607" t="s">
        <v>74</v>
      </c>
      <c r="H1115" s="607"/>
      <c r="I1115" s="153">
        <v>929</v>
      </c>
      <c r="J1115" s="154">
        <v>701</v>
      </c>
      <c r="K1115" s="155">
        <v>4209904</v>
      </c>
      <c r="L1115" s="156" t="s">
        <v>75</v>
      </c>
      <c r="M1115" s="152">
        <v>19435.78182</v>
      </c>
      <c r="N1115" s="152">
        <v>12552.40328</v>
      </c>
      <c r="O1115" s="462">
        <v>0.6458398944920859</v>
      </c>
    </row>
    <row r="1116" spans="1:15" ht="28.5" customHeight="1">
      <c r="A1116" s="147"/>
      <c r="B1116" s="551"/>
      <c r="C1116" s="552"/>
      <c r="D1116" s="553"/>
      <c r="E1116" s="553"/>
      <c r="F1116" s="606" t="s">
        <v>415</v>
      </c>
      <c r="G1116" s="606"/>
      <c r="H1116" s="606"/>
      <c r="I1116" s="153">
        <v>929</v>
      </c>
      <c r="J1116" s="154">
        <v>701</v>
      </c>
      <c r="K1116" s="155">
        <v>4209905</v>
      </c>
      <c r="L1116" s="156" t="s">
        <v>60</v>
      </c>
      <c r="M1116" s="152">
        <v>919.6</v>
      </c>
      <c r="N1116" s="152">
        <v>490</v>
      </c>
      <c r="O1116" s="462">
        <v>0.5328403653762506</v>
      </c>
    </row>
    <row r="1117" spans="1:15" ht="28.5" customHeight="1">
      <c r="A1117" s="147"/>
      <c r="B1117" s="551"/>
      <c r="C1117" s="552"/>
      <c r="D1117" s="553"/>
      <c r="E1117" s="553"/>
      <c r="F1117" s="553"/>
      <c r="G1117" s="607" t="s">
        <v>74</v>
      </c>
      <c r="H1117" s="607"/>
      <c r="I1117" s="153">
        <v>929</v>
      </c>
      <c r="J1117" s="154">
        <v>701</v>
      </c>
      <c r="K1117" s="155">
        <v>4209905</v>
      </c>
      <c r="L1117" s="156" t="s">
        <v>75</v>
      </c>
      <c r="M1117" s="152">
        <v>919.6</v>
      </c>
      <c r="N1117" s="152">
        <v>490</v>
      </c>
      <c r="O1117" s="462">
        <v>0.5328403653762506</v>
      </c>
    </row>
    <row r="1118" spans="1:15" ht="47.25" customHeight="1">
      <c r="A1118" s="147"/>
      <c r="B1118" s="551"/>
      <c r="C1118" s="552"/>
      <c r="D1118" s="606" t="s">
        <v>654</v>
      </c>
      <c r="E1118" s="606"/>
      <c r="F1118" s="606"/>
      <c r="G1118" s="606"/>
      <c r="H1118" s="606"/>
      <c r="I1118" s="153">
        <v>929</v>
      </c>
      <c r="J1118" s="154">
        <v>701</v>
      </c>
      <c r="K1118" s="155">
        <v>5210000</v>
      </c>
      <c r="L1118" s="156" t="s">
        <v>60</v>
      </c>
      <c r="M1118" s="152">
        <v>14000</v>
      </c>
      <c r="N1118" s="152">
        <v>10128.878439999999</v>
      </c>
      <c r="O1118" s="462">
        <v>0.7234913171428571</v>
      </c>
    </row>
    <row r="1119" spans="1:15" ht="18" customHeight="1">
      <c r="A1119" s="147"/>
      <c r="B1119" s="551"/>
      <c r="C1119" s="552"/>
      <c r="D1119" s="553"/>
      <c r="E1119" s="606" t="s">
        <v>452</v>
      </c>
      <c r="F1119" s="606"/>
      <c r="G1119" s="606"/>
      <c r="H1119" s="606"/>
      <c r="I1119" s="153">
        <v>929</v>
      </c>
      <c r="J1119" s="154">
        <v>701</v>
      </c>
      <c r="K1119" s="155">
        <v>5210300</v>
      </c>
      <c r="L1119" s="156" t="s">
        <v>60</v>
      </c>
      <c r="M1119" s="152">
        <v>14000</v>
      </c>
      <c r="N1119" s="152">
        <v>10128.878439999999</v>
      </c>
      <c r="O1119" s="462">
        <v>0.7234913171428571</v>
      </c>
    </row>
    <row r="1120" spans="1:15" ht="92.25" customHeight="1">
      <c r="A1120" s="147"/>
      <c r="B1120" s="551"/>
      <c r="C1120" s="552"/>
      <c r="D1120" s="553"/>
      <c r="E1120" s="553"/>
      <c r="F1120" s="606" t="s">
        <v>718</v>
      </c>
      <c r="G1120" s="606"/>
      <c r="H1120" s="606"/>
      <c r="I1120" s="153">
        <v>929</v>
      </c>
      <c r="J1120" s="154">
        <v>701</v>
      </c>
      <c r="K1120" s="155">
        <v>5210301</v>
      </c>
      <c r="L1120" s="156" t="s">
        <v>60</v>
      </c>
      <c r="M1120" s="152">
        <v>14000</v>
      </c>
      <c r="N1120" s="152">
        <v>10128.878439999999</v>
      </c>
      <c r="O1120" s="462">
        <v>0.7234913171428571</v>
      </c>
    </row>
    <row r="1121" spans="1:15" ht="21" customHeight="1">
      <c r="A1121" s="147"/>
      <c r="B1121" s="551"/>
      <c r="C1121" s="552"/>
      <c r="D1121" s="553"/>
      <c r="E1121" s="553"/>
      <c r="F1121" s="553"/>
      <c r="G1121" s="607" t="s">
        <v>74</v>
      </c>
      <c r="H1121" s="607"/>
      <c r="I1121" s="153">
        <v>929</v>
      </c>
      <c r="J1121" s="154">
        <v>701</v>
      </c>
      <c r="K1121" s="155">
        <v>5210301</v>
      </c>
      <c r="L1121" s="156" t="s">
        <v>75</v>
      </c>
      <c r="M1121" s="152">
        <v>14000</v>
      </c>
      <c r="N1121" s="152">
        <v>10128.878439999999</v>
      </c>
      <c r="O1121" s="462">
        <v>0.7234913171428571</v>
      </c>
    </row>
    <row r="1122" spans="1:15" ht="21.75" customHeight="1">
      <c r="A1122" s="147"/>
      <c r="B1122" s="551"/>
      <c r="C1122" s="552"/>
      <c r="D1122" s="606" t="s">
        <v>186</v>
      </c>
      <c r="E1122" s="606"/>
      <c r="F1122" s="606"/>
      <c r="G1122" s="606"/>
      <c r="H1122" s="606"/>
      <c r="I1122" s="153">
        <v>929</v>
      </c>
      <c r="J1122" s="154">
        <v>701</v>
      </c>
      <c r="K1122" s="155">
        <v>7950000</v>
      </c>
      <c r="L1122" s="156" t="s">
        <v>60</v>
      </c>
      <c r="M1122" s="152">
        <v>5552.371</v>
      </c>
      <c r="N1122" s="152">
        <v>5527.665</v>
      </c>
      <c r="O1122" s="462">
        <v>0.9955503693827376</v>
      </c>
    </row>
    <row r="1123" spans="1:15" ht="93" customHeight="1">
      <c r="A1123" s="147"/>
      <c r="B1123" s="551"/>
      <c r="C1123" s="552"/>
      <c r="D1123" s="553"/>
      <c r="E1123" s="553"/>
      <c r="F1123" s="606" t="s">
        <v>706</v>
      </c>
      <c r="G1123" s="606"/>
      <c r="H1123" s="606"/>
      <c r="I1123" s="153">
        <v>929</v>
      </c>
      <c r="J1123" s="154">
        <v>701</v>
      </c>
      <c r="K1123" s="155">
        <v>7950043</v>
      </c>
      <c r="L1123" s="156" t="s">
        <v>60</v>
      </c>
      <c r="M1123" s="152">
        <v>5552.371</v>
      </c>
      <c r="N1123" s="152">
        <v>5527.665</v>
      </c>
      <c r="O1123" s="462">
        <v>0.9955503693827376</v>
      </c>
    </row>
    <row r="1124" spans="1:15" ht="24" customHeight="1">
      <c r="A1124" s="147"/>
      <c r="B1124" s="551"/>
      <c r="C1124" s="552"/>
      <c r="D1124" s="553"/>
      <c r="E1124" s="553"/>
      <c r="F1124" s="553"/>
      <c r="G1124" s="607" t="s">
        <v>67</v>
      </c>
      <c r="H1124" s="607"/>
      <c r="I1124" s="153">
        <v>929</v>
      </c>
      <c r="J1124" s="154">
        <v>701</v>
      </c>
      <c r="K1124" s="155">
        <v>7950043</v>
      </c>
      <c r="L1124" s="156" t="s">
        <v>68</v>
      </c>
      <c r="M1124" s="152">
        <v>5552.371</v>
      </c>
      <c r="N1124" s="152">
        <v>5527.665</v>
      </c>
      <c r="O1124" s="462">
        <v>0.9955503693827376</v>
      </c>
    </row>
    <row r="1125" spans="1:15" ht="18" customHeight="1">
      <c r="A1125" s="147"/>
      <c r="B1125" s="551"/>
      <c r="C1125" s="605" t="s">
        <v>583</v>
      </c>
      <c r="D1125" s="605"/>
      <c r="E1125" s="605"/>
      <c r="F1125" s="605"/>
      <c r="G1125" s="605"/>
      <c r="H1125" s="605"/>
      <c r="I1125" s="148">
        <v>929</v>
      </c>
      <c r="J1125" s="149">
        <v>702</v>
      </c>
      <c r="K1125" s="150" t="s">
        <v>60</v>
      </c>
      <c r="L1125" s="151" t="s">
        <v>60</v>
      </c>
      <c r="M1125" s="152">
        <v>57755.72385000001</v>
      </c>
      <c r="N1125" s="152">
        <v>55361.79282000001</v>
      </c>
      <c r="O1125" s="462">
        <v>0.9585507570432779</v>
      </c>
    </row>
    <row r="1126" spans="1:15" ht="28.5" customHeight="1">
      <c r="A1126" s="147"/>
      <c r="B1126" s="551"/>
      <c r="C1126" s="552"/>
      <c r="D1126" s="606" t="s">
        <v>116</v>
      </c>
      <c r="E1126" s="606"/>
      <c r="F1126" s="606"/>
      <c r="G1126" s="606"/>
      <c r="H1126" s="606"/>
      <c r="I1126" s="153">
        <v>929</v>
      </c>
      <c r="J1126" s="154">
        <v>702</v>
      </c>
      <c r="K1126" s="155">
        <v>4210000</v>
      </c>
      <c r="L1126" s="156" t="s">
        <v>60</v>
      </c>
      <c r="M1126" s="152">
        <v>47380.184760000004</v>
      </c>
      <c r="N1126" s="152">
        <v>45188.10039</v>
      </c>
      <c r="O1126" s="462">
        <v>0.9537341531886419</v>
      </c>
    </row>
    <row r="1127" spans="1:15" ht="28.5" customHeight="1">
      <c r="A1127" s="147"/>
      <c r="B1127" s="551"/>
      <c r="C1127" s="552"/>
      <c r="D1127" s="553"/>
      <c r="E1127" s="606" t="s">
        <v>639</v>
      </c>
      <c r="F1127" s="606"/>
      <c r="G1127" s="606"/>
      <c r="H1127" s="606"/>
      <c r="I1127" s="153">
        <v>929</v>
      </c>
      <c r="J1127" s="154">
        <v>702</v>
      </c>
      <c r="K1127" s="155">
        <v>4219900</v>
      </c>
      <c r="L1127" s="156" t="s">
        <v>60</v>
      </c>
      <c r="M1127" s="152">
        <v>47380.184760000004</v>
      </c>
      <c r="N1127" s="152">
        <v>45188.10039</v>
      </c>
      <c r="O1127" s="462">
        <v>0.9537341531886419</v>
      </c>
    </row>
    <row r="1128" spans="1:15" ht="16.5" customHeight="1">
      <c r="A1128" s="147"/>
      <c r="B1128" s="551"/>
      <c r="C1128" s="552"/>
      <c r="D1128" s="553"/>
      <c r="E1128" s="553"/>
      <c r="F1128" s="553"/>
      <c r="G1128" s="607" t="s">
        <v>74</v>
      </c>
      <c r="H1128" s="607"/>
      <c r="I1128" s="153">
        <v>929</v>
      </c>
      <c r="J1128" s="154">
        <v>702</v>
      </c>
      <c r="K1128" s="155">
        <v>4219900</v>
      </c>
      <c r="L1128" s="156" t="s">
        <v>75</v>
      </c>
      <c r="M1128" s="152">
        <v>360.75</v>
      </c>
      <c r="N1128" s="152">
        <v>360.75</v>
      </c>
      <c r="O1128" s="462">
        <v>1</v>
      </c>
    </row>
    <row r="1129" spans="1:15" ht="45" customHeight="1">
      <c r="A1129" s="147"/>
      <c r="B1129" s="551"/>
      <c r="C1129" s="552"/>
      <c r="D1129" s="553"/>
      <c r="E1129" s="553"/>
      <c r="F1129" s="606" t="s">
        <v>416</v>
      </c>
      <c r="G1129" s="606"/>
      <c r="H1129" s="606"/>
      <c r="I1129" s="153">
        <v>929</v>
      </c>
      <c r="J1129" s="154">
        <v>702</v>
      </c>
      <c r="K1129" s="155">
        <v>4219905</v>
      </c>
      <c r="L1129" s="156" t="s">
        <v>60</v>
      </c>
      <c r="M1129" s="152">
        <v>3236.04648</v>
      </c>
      <c r="N1129" s="152">
        <v>3234.70181</v>
      </c>
      <c r="O1129" s="462">
        <v>0.9995844713577785</v>
      </c>
    </row>
    <row r="1130" spans="1:15" ht="18" customHeight="1">
      <c r="A1130" s="147"/>
      <c r="B1130" s="551"/>
      <c r="C1130" s="552"/>
      <c r="D1130" s="553"/>
      <c r="E1130" s="553"/>
      <c r="F1130" s="553"/>
      <c r="G1130" s="607" t="s">
        <v>74</v>
      </c>
      <c r="H1130" s="607"/>
      <c r="I1130" s="153">
        <v>929</v>
      </c>
      <c r="J1130" s="154">
        <v>702</v>
      </c>
      <c r="K1130" s="155">
        <v>4219905</v>
      </c>
      <c r="L1130" s="156" t="s">
        <v>75</v>
      </c>
      <c r="M1130" s="152">
        <v>3236.04648</v>
      </c>
      <c r="N1130" s="152">
        <v>3234.70181</v>
      </c>
      <c r="O1130" s="462">
        <v>0.9995844713577785</v>
      </c>
    </row>
    <row r="1131" spans="1:15" ht="33" customHeight="1">
      <c r="A1131" s="147"/>
      <c r="B1131" s="551"/>
      <c r="C1131" s="552"/>
      <c r="D1131" s="553"/>
      <c r="E1131" s="553"/>
      <c r="F1131" s="606" t="s">
        <v>417</v>
      </c>
      <c r="G1131" s="606"/>
      <c r="H1131" s="606"/>
      <c r="I1131" s="153">
        <v>929</v>
      </c>
      <c r="J1131" s="154">
        <v>702</v>
      </c>
      <c r="K1131" s="155">
        <v>4219906</v>
      </c>
      <c r="L1131" s="156" t="s">
        <v>60</v>
      </c>
      <c r="M1131" s="152">
        <v>28569.72228</v>
      </c>
      <c r="N1131" s="152">
        <v>28337.196580000003</v>
      </c>
      <c r="O1131" s="462">
        <v>0.9918611144441268</v>
      </c>
    </row>
    <row r="1132" spans="1:15" ht="21" customHeight="1">
      <c r="A1132" s="147"/>
      <c r="B1132" s="551"/>
      <c r="C1132" s="552"/>
      <c r="D1132" s="553"/>
      <c r="E1132" s="553"/>
      <c r="F1132" s="553"/>
      <c r="G1132" s="607" t="s">
        <v>74</v>
      </c>
      <c r="H1132" s="607"/>
      <c r="I1132" s="153">
        <v>929</v>
      </c>
      <c r="J1132" s="154">
        <v>702</v>
      </c>
      <c r="K1132" s="155">
        <v>4219906</v>
      </c>
      <c r="L1132" s="156" t="s">
        <v>75</v>
      </c>
      <c r="M1132" s="152">
        <v>28569.72228</v>
      </c>
      <c r="N1132" s="152">
        <v>28337.196580000003</v>
      </c>
      <c r="O1132" s="462">
        <v>0.9918611144441268</v>
      </c>
    </row>
    <row r="1133" spans="1:15" ht="64.5" customHeight="1">
      <c r="A1133" s="147"/>
      <c r="B1133" s="551"/>
      <c r="C1133" s="552"/>
      <c r="D1133" s="553"/>
      <c r="E1133" s="553"/>
      <c r="F1133" s="606" t="s">
        <v>418</v>
      </c>
      <c r="G1133" s="606"/>
      <c r="H1133" s="606"/>
      <c r="I1133" s="153">
        <v>929</v>
      </c>
      <c r="J1133" s="154">
        <v>702</v>
      </c>
      <c r="K1133" s="155">
        <v>4219907</v>
      </c>
      <c r="L1133" s="156" t="s">
        <v>60</v>
      </c>
      <c r="M1133" s="152">
        <v>11640</v>
      </c>
      <c r="N1133" s="152">
        <v>9692.118</v>
      </c>
      <c r="O1133" s="462">
        <v>0.8326561855670104</v>
      </c>
    </row>
    <row r="1134" spans="1:15" ht="19.5" customHeight="1">
      <c r="A1134" s="147"/>
      <c r="B1134" s="551"/>
      <c r="C1134" s="552"/>
      <c r="D1134" s="553"/>
      <c r="E1134" s="553"/>
      <c r="F1134" s="553"/>
      <c r="G1134" s="607" t="s">
        <v>74</v>
      </c>
      <c r="H1134" s="607"/>
      <c r="I1134" s="153">
        <v>929</v>
      </c>
      <c r="J1134" s="154">
        <v>702</v>
      </c>
      <c r="K1134" s="155">
        <v>4219907</v>
      </c>
      <c r="L1134" s="156" t="s">
        <v>75</v>
      </c>
      <c r="M1134" s="152">
        <v>11640</v>
      </c>
      <c r="N1134" s="152">
        <v>9692.118</v>
      </c>
      <c r="O1134" s="462">
        <v>0.8326561855670104</v>
      </c>
    </row>
    <row r="1135" spans="1:15" ht="28.5" customHeight="1">
      <c r="A1135" s="147"/>
      <c r="B1135" s="551"/>
      <c r="C1135" s="552"/>
      <c r="D1135" s="553"/>
      <c r="E1135" s="553"/>
      <c r="F1135" s="606" t="s">
        <v>175</v>
      </c>
      <c r="G1135" s="606"/>
      <c r="H1135" s="606"/>
      <c r="I1135" s="153">
        <v>929</v>
      </c>
      <c r="J1135" s="154">
        <v>702</v>
      </c>
      <c r="K1135" s="155">
        <v>4219908</v>
      </c>
      <c r="L1135" s="156" t="s">
        <v>60</v>
      </c>
      <c r="M1135" s="152">
        <v>960</v>
      </c>
      <c r="N1135" s="152">
        <v>949.668</v>
      </c>
      <c r="O1135" s="462">
        <v>0.9892375</v>
      </c>
    </row>
    <row r="1136" spans="1:15" ht="28.5" customHeight="1">
      <c r="A1136" s="147"/>
      <c r="B1136" s="551"/>
      <c r="C1136" s="552"/>
      <c r="D1136" s="553"/>
      <c r="E1136" s="553"/>
      <c r="F1136" s="553"/>
      <c r="G1136" s="607" t="s">
        <v>74</v>
      </c>
      <c r="H1136" s="607"/>
      <c r="I1136" s="153">
        <v>929</v>
      </c>
      <c r="J1136" s="154">
        <v>702</v>
      </c>
      <c r="K1136" s="155">
        <v>4219908</v>
      </c>
      <c r="L1136" s="156" t="s">
        <v>75</v>
      </c>
      <c r="M1136" s="152">
        <v>960</v>
      </c>
      <c r="N1136" s="152">
        <v>949.668</v>
      </c>
      <c r="O1136" s="462">
        <v>0.9892375</v>
      </c>
    </row>
    <row r="1137" spans="1:15" ht="45.75" customHeight="1">
      <c r="A1137" s="147"/>
      <c r="B1137" s="551"/>
      <c r="C1137" s="552"/>
      <c r="D1137" s="553"/>
      <c r="E1137" s="553"/>
      <c r="F1137" s="606" t="s">
        <v>176</v>
      </c>
      <c r="G1137" s="606"/>
      <c r="H1137" s="606"/>
      <c r="I1137" s="153">
        <v>929</v>
      </c>
      <c r="J1137" s="154">
        <v>702</v>
      </c>
      <c r="K1137" s="155">
        <v>4219946</v>
      </c>
      <c r="L1137" s="156" t="s">
        <v>60</v>
      </c>
      <c r="M1137" s="152">
        <v>400</v>
      </c>
      <c r="N1137" s="152">
        <v>400</v>
      </c>
      <c r="O1137" s="462">
        <v>1</v>
      </c>
    </row>
    <row r="1138" spans="1:15" ht="19.5" customHeight="1">
      <c r="A1138" s="147"/>
      <c r="B1138" s="551"/>
      <c r="C1138" s="552"/>
      <c r="D1138" s="553"/>
      <c r="E1138" s="553"/>
      <c r="F1138" s="553"/>
      <c r="G1138" s="607" t="s">
        <v>74</v>
      </c>
      <c r="H1138" s="607"/>
      <c r="I1138" s="153">
        <v>929</v>
      </c>
      <c r="J1138" s="154">
        <v>702</v>
      </c>
      <c r="K1138" s="155">
        <v>4219946</v>
      </c>
      <c r="L1138" s="156" t="s">
        <v>75</v>
      </c>
      <c r="M1138" s="152">
        <v>400</v>
      </c>
      <c r="N1138" s="152">
        <v>400</v>
      </c>
      <c r="O1138" s="462">
        <v>1</v>
      </c>
    </row>
    <row r="1139" spans="1:15" ht="59.25" customHeight="1">
      <c r="A1139" s="147"/>
      <c r="B1139" s="551"/>
      <c r="C1139" s="552"/>
      <c r="D1139" s="553"/>
      <c r="E1139" s="553"/>
      <c r="F1139" s="606" t="s">
        <v>177</v>
      </c>
      <c r="G1139" s="606"/>
      <c r="H1139" s="606"/>
      <c r="I1139" s="153">
        <v>929</v>
      </c>
      <c r="J1139" s="154">
        <v>702</v>
      </c>
      <c r="K1139" s="155">
        <v>4219967</v>
      </c>
      <c r="L1139" s="156" t="s">
        <v>60</v>
      </c>
      <c r="M1139" s="152">
        <v>663.666</v>
      </c>
      <c r="N1139" s="152">
        <v>663.666</v>
      </c>
      <c r="O1139" s="462">
        <v>1</v>
      </c>
    </row>
    <row r="1140" spans="1:15" ht="20.25" customHeight="1">
      <c r="A1140" s="147"/>
      <c r="B1140" s="551"/>
      <c r="C1140" s="552"/>
      <c r="D1140" s="553"/>
      <c r="E1140" s="553"/>
      <c r="F1140" s="553"/>
      <c r="G1140" s="607" t="s">
        <v>74</v>
      </c>
      <c r="H1140" s="607"/>
      <c r="I1140" s="153">
        <v>929</v>
      </c>
      <c r="J1140" s="154">
        <v>702</v>
      </c>
      <c r="K1140" s="155">
        <v>4219967</v>
      </c>
      <c r="L1140" s="156" t="s">
        <v>75</v>
      </c>
      <c r="M1140" s="152">
        <v>663.666</v>
      </c>
      <c r="N1140" s="152">
        <v>663.666</v>
      </c>
      <c r="O1140" s="462">
        <v>1</v>
      </c>
    </row>
    <row r="1141" spans="1:15" ht="28.5" customHeight="1">
      <c r="A1141" s="147"/>
      <c r="B1141" s="551"/>
      <c r="C1141" s="552"/>
      <c r="D1141" s="553"/>
      <c r="E1141" s="553"/>
      <c r="F1141" s="606" t="s">
        <v>178</v>
      </c>
      <c r="G1141" s="606"/>
      <c r="H1141" s="606"/>
      <c r="I1141" s="153">
        <v>929</v>
      </c>
      <c r="J1141" s="154">
        <v>702</v>
      </c>
      <c r="K1141" s="155">
        <v>4219969</v>
      </c>
      <c r="L1141" s="156" t="s">
        <v>60</v>
      </c>
      <c r="M1141" s="152">
        <v>700</v>
      </c>
      <c r="N1141" s="152">
        <v>700</v>
      </c>
      <c r="O1141" s="462">
        <v>1</v>
      </c>
    </row>
    <row r="1142" spans="1:15" ht="19.5" customHeight="1">
      <c r="A1142" s="147"/>
      <c r="B1142" s="551"/>
      <c r="C1142" s="552"/>
      <c r="D1142" s="553"/>
      <c r="E1142" s="553"/>
      <c r="F1142" s="553"/>
      <c r="G1142" s="607" t="s">
        <v>74</v>
      </c>
      <c r="H1142" s="607"/>
      <c r="I1142" s="153">
        <v>929</v>
      </c>
      <c r="J1142" s="154">
        <v>702</v>
      </c>
      <c r="K1142" s="155">
        <v>4219969</v>
      </c>
      <c r="L1142" s="156" t="s">
        <v>75</v>
      </c>
      <c r="M1142" s="152">
        <v>700</v>
      </c>
      <c r="N1142" s="152">
        <v>700</v>
      </c>
      <c r="O1142" s="462">
        <v>1</v>
      </c>
    </row>
    <row r="1143" spans="1:15" ht="28.5" customHeight="1">
      <c r="A1143" s="147"/>
      <c r="B1143" s="551"/>
      <c r="C1143" s="552"/>
      <c r="D1143" s="553"/>
      <c r="E1143" s="553"/>
      <c r="F1143" s="606" t="s">
        <v>179</v>
      </c>
      <c r="G1143" s="606"/>
      <c r="H1143" s="606"/>
      <c r="I1143" s="153">
        <v>929</v>
      </c>
      <c r="J1143" s="154">
        <v>702</v>
      </c>
      <c r="K1143" s="155">
        <v>4219970</v>
      </c>
      <c r="L1143" s="156" t="s">
        <v>60</v>
      </c>
      <c r="M1143" s="152">
        <v>850</v>
      </c>
      <c r="N1143" s="152">
        <v>850</v>
      </c>
      <c r="O1143" s="462">
        <v>1</v>
      </c>
    </row>
    <row r="1144" spans="1:15" ht="23.25" customHeight="1">
      <c r="A1144" s="147"/>
      <c r="B1144" s="551"/>
      <c r="C1144" s="552"/>
      <c r="D1144" s="553"/>
      <c r="E1144" s="553"/>
      <c r="F1144" s="553"/>
      <c r="G1144" s="607" t="s">
        <v>74</v>
      </c>
      <c r="H1144" s="607"/>
      <c r="I1144" s="153">
        <v>929</v>
      </c>
      <c r="J1144" s="154">
        <v>702</v>
      </c>
      <c r="K1144" s="155">
        <v>4219970</v>
      </c>
      <c r="L1144" s="156" t="s">
        <v>75</v>
      </c>
      <c r="M1144" s="152">
        <v>850</v>
      </c>
      <c r="N1144" s="152">
        <v>850</v>
      </c>
      <c r="O1144" s="462">
        <v>1</v>
      </c>
    </row>
    <row r="1145" spans="1:15" ht="22.5" customHeight="1">
      <c r="A1145" s="147"/>
      <c r="B1145" s="551"/>
      <c r="C1145" s="552"/>
      <c r="D1145" s="606" t="s">
        <v>638</v>
      </c>
      <c r="E1145" s="606"/>
      <c r="F1145" s="606"/>
      <c r="G1145" s="606"/>
      <c r="H1145" s="606"/>
      <c r="I1145" s="153">
        <v>929</v>
      </c>
      <c r="J1145" s="154">
        <v>702</v>
      </c>
      <c r="K1145" s="155">
        <v>4230000</v>
      </c>
      <c r="L1145" s="156" t="s">
        <v>60</v>
      </c>
      <c r="M1145" s="152">
        <v>3127.77909</v>
      </c>
      <c r="N1145" s="152">
        <v>3127.48609</v>
      </c>
      <c r="O1145" s="462">
        <v>0.999906323307507</v>
      </c>
    </row>
    <row r="1146" spans="1:15" ht="28.5" customHeight="1">
      <c r="A1146" s="147"/>
      <c r="B1146" s="551"/>
      <c r="C1146" s="552"/>
      <c r="D1146" s="553"/>
      <c r="E1146" s="606" t="s">
        <v>639</v>
      </c>
      <c r="F1146" s="606"/>
      <c r="G1146" s="606"/>
      <c r="H1146" s="606"/>
      <c r="I1146" s="153">
        <v>929</v>
      </c>
      <c r="J1146" s="154">
        <v>702</v>
      </c>
      <c r="K1146" s="155">
        <v>4239900</v>
      </c>
      <c r="L1146" s="156" t="s">
        <v>60</v>
      </c>
      <c r="M1146" s="152">
        <v>3127.77909</v>
      </c>
      <c r="N1146" s="152">
        <v>3127.48609</v>
      </c>
      <c r="O1146" s="462">
        <v>0.999906323307507</v>
      </c>
    </row>
    <row r="1147" spans="1:15" ht="28.5" customHeight="1">
      <c r="A1147" s="147"/>
      <c r="B1147" s="551"/>
      <c r="C1147" s="552"/>
      <c r="D1147" s="553"/>
      <c r="E1147" s="553"/>
      <c r="F1147" s="606" t="s">
        <v>710</v>
      </c>
      <c r="G1147" s="606"/>
      <c r="H1147" s="606"/>
      <c r="I1147" s="153">
        <v>929</v>
      </c>
      <c r="J1147" s="154">
        <v>702</v>
      </c>
      <c r="K1147" s="155">
        <v>4239901</v>
      </c>
      <c r="L1147" s="156" t="s">
        <v>60</v>
      </c>
      <c r="M1147" s="152">
        <v>1951.503</v>
      </c>
      <c r="N1147" s="152">
        <v>1951.21</v>
      </c>
      <c r="O1147" s="462">
        <v>0.9998498593135651</v>
      </c>
    </row>
    <row r="1148" spans="1:15" ht="21.75" customHeight="1">
      <c r="A1148" s="147"/>
      <c r="B1148" s="551"/>
      <c r="C1148" s="552"/>
      <c r="D1148" s="553"/>
      <c r="E1148" s="553"/>
      <c r="F1148" s="553"/>
      <c r="G1148" s="607" t="s">
        <v>74</v>
      </c>
      <c r="H1148" s="607"/>
      <c r="I1148" s="153">
        <v>929</v>
      </c>
      <c r="J1148" s="154">
        <v>702</v>
      </c>
      <c r="K1148" s="155">
        <v>4239901</v>
      </c>
      <c r="L1148" s="156" t="s">
        <v>75</v>
      </c>
      <c r="M1148" s="152">
        <v>1951.503</v>
      </c>
      <c r="N1148" s="152">
        <v>1951.21</v>
      </c>
      <c r="O1148" s="462">
        <v>0.9998498593135651</v>
      </c>
    </row>
    <row r="1149" spans="1:15" ht="35.25" customHeight="1">
      <c r="A1149" s="147"/>
      <c r="B1149" s="551"/>
      <c r="C1149" s="552"/>
      <c r="D1149" s="553"/>
      <c r="E1149" s="553"/>
      <c r="F1149" s="606" t="s">
        <v>419</v>
      </c>
      <c r="G1149" s="606"/>
      <c r="H1149" s="606"/>
      <c r="I1149" s="153">
        <v>929</v>
      </c>
      <c r="J1149" s="154">
        <v>702</v>
      </c>
      <c r="K1149" s="155">
        <v>4239907</v>
      </c>
      <c r="L1149" s="156" t="s">
        <v>60</v>
      </c>
      <c r="M1149" s="152">
        <v>208.91509</v>
      </c>
      <c r="N1149" s="152">
        <v>208.91509</v>
      </c>
      <c r="O1149" s="462">
        <v>1</v>
      </c>
    </row>
    <row r="1150" spans="1:15" ht="22.5" customHeight="1">
      <c r="A1150" s="147"/>
      <c r="B1150" s="551"/>
      <c r="C1150" s="552"/>
      <c r="D1150" s="553"/>
      <c r="E1150" s="553"/>
      <c r="F1150" s="553"/>
      <c r="G1150" s="607" t="s">
        <v>74</v>
      </c>
      <c r="H1150" s="607"/>
      <c r="I1150" s="153">
        <v>929</v>
      </c>
      <c r="J1150" s="154">
        <v>702</v>
      </c>
      <c r="K1150" s="155">
        <v>4239907</v>
      </c>
      <c r="L1150" s="156" t="s">
        <v>75</v>
      </c>
      <c r="M1150" s="152">
        <v>208.91509</v>
      </c>
      <c r="N1150" s="152">
        <v>208.91509</v>
      </c>
      <c r="O1150" s="462">
        <v>1</v>
      </c>
    </row>
    <row r="1151" spans="1:15" ht="28.5" customHeight="1">
      <c r="A1151" s="147"/>
      <c r="B1151" s="551"/>
      <c r="C1151" s="552"/>
      <c r="D1151" s="553"/>
      <c r="E1151" s="553"/>
      <c r="F1151" s="606" t="s">
        <v>420</v>
      </c>
      <c r="G1151" s="606"/>
      <c r="H1151" s="606"/>
      <c r="I1151" s="153">
        <v>929</v>
      </c>
      <c r="J1151" s="154">
        <v>702</v>
      </c>
      <c r="K1151" s="155">
        <v>4239908</v>
      </c>
      <c r="L1151" s="156" t="s">
        <v>60</v>
      </c>
      <c r="M1151" s="152">
        <v>417.361</v>
      </c>
      <c r="N1151" s="152">
        <v>417.361</v>
      </c>
      <c r="O1151" s="462">
        <v>1</v>
      </c>
    </row>
    <row r="1152" spans="1:15" ht="21" customHeight="1">
      <c r="A1152" s="147"/>
      <c r="B1152" s="551"/>
      <c r="C1152" s="552"/>
      <c r="D1152" s="553"/>
      <c r="E1152" s="553"/>
      <c r="F1152" s="553"/>
      <c r="G1152" s="607" t="s">
        <v>74</v>
      </c>
      <c r="H1152" s="607"/>
      <c r="I1152" s="153">
        <v>929</v>
      </c>
      <c r="J1152" s="154">
        <v>702</v>
      </c>
      <c r="K1152" s="155">
        <v>4239908</v>
      </c>
      <c r="L1152" s="156" t="s">
        <v>75</v>
      </c>
      <c r="M1152" s="152">
        <v>417.361</v>
      </c>
      <c r="N1152" s="152">
        <v>417.361</v>
      </c>
      <c r="O1152" s="462">
        <v>1</v>
      </c>
    </row>
    <row r="1153" spans="1:15" ht="28.5" customHeight="1">
      <c r="A1153" s="147"/>
      <c r="B1153" s="551"/>
      <c r="C1153" s="552"/>
      <c r="D1153" s="553"/>
      <c r="E1153" s="553"/>
      <c r="F1153" s="606" t="s">
        <v>180</v>
      </c>
      <c r="G1153" s="606"/>
      <c r="H1153" s="606"/>
      <c r="I1153" s="153">
        <v>929</v>
      </c>
      <c r="J1153" s="154">
        <v>702</v>
      </c>
      <c r="K1153" s="155">
        <v>4239916</v>
      </c>
      <c r="L1153" s="156" t="s">
        <v>60</v>
      </c>
      <c r="M1153" s="152">
        <v>550</v>
      </c>
      <c r="N1153" s="152">
        <v>550</v>
      </c>
      <c r="O1153" s="462">
        <v>1</v>
      </c>
    </row>
    <row r="1154" spans="1:15" ht="21.75" customHeight="1">
      <c r="A1154" s="147"/>
      <c r="B1154" s="551"/>
      <c r="C1154" s="552"/>
      <c r="D1154" s="553"/>
      <c r="E1154" s="553"/>
      <c r="F1154" s="553"/>
      <c r="G1154" s="607" t="s">
        <v>74</v>
      </c>
      <c r="H1154" s="607"/>
      <c r="I1154" s="153">
        <v>929</v>
      </c>
      <c r="J1154" s="154">
        <v>702</v>
      </c>
      <c r="K1154" s="155">
        <v>4239916</v>
      </c>
      <c r="L1154" s="156" t="s">
        <v>75</v>
      </c>
      <c r="M1154" s="152">
        <v>550</v>
      </c>
      <c r="N1154" s="152">
        <v>550</v>
      </c>
      <c r="O1154" s="462">
        <v>1</v>
      </c>
    </row>
    <row r="1155" spans="1:15" ht="21" customHeight="1">
      <c r="A1155" s="147"/>
      <c r="B1155" s="551"/>
      <c r="C1155" s="552"/>
      <c r="D1155" s="606" t="s">
        <v>186</v>
      </c>
      <c r="E1155" s="606"/>
      <c r="F1155" s="606"/>
      <c r="G1155" s="606"/>
      <c r="H1155" s="606"/>
      <c r="I1155" s="153">
        <v>929</v>
      </c>
      <c r="J1155" s="154">
        <v>702</v>
      </c>
      <c r="K1155" s="155">
        <v>7950000</v>
      </c>
      <c r="L1155" s="156" t="s">
        <v>60</v>
      </c>
      <c r="M1155" s="152">
        <v>7247.76</v>
      </c>
      <c r="N1155" s="152">
        <v>7046.20634</v>
      </c>
      <c r="O1155" s="462">
        <v>0.9721909031204123</v>
      </c>
    </row>
    <row r="1156" spans="1:15" ht="90" customHeight="1">
      <c r="A1156" s="147"/>
      <c r="B1156" s="551"/>
      <c r="C1156" s="552"/>
      <c r="D1156" s="553"/>
      <c r="E1156" s="553"/>
      <c r="F1156" s="606" t="s">
        <v>706</v>
      </c>
      <c r="G1156" s="606"/>
      <c r="H1156" s="606"/>
      <c r="I1156" s="153">
        <v>929</v>
      </c>
      <c r="J1156" s="154">
        <v>702</v>
      </c>
      <c r="K1156" s="155">
        <v>7950043</v>
      </c>
      <c r="L1156" s="156" t="s">
        <v>60</v>
      </c>
      <c r="M1156" s="152">
        <v>7247.76</v>
      </c>
      <c r="N1156" s="152">
        <v>7046.20634</v>
      </c>
      <c r="O1156" s="462">
        <v>0.9721909031204123</v>
      </c>
    </row>
    <row r="1157" spans="1:15" ht="18.75" customHeight="1">
      <c r="A1157" s="147"/>
      <c r="B1157" s="551"/>
      <c r="C1157" s="552"/>
      <c r="D1157" s="553"/>
      <c r="E1157" s="553"/>
      <c r="F1157" s="553"/>
      <c r="G1157" s="607" t="s">
        <v>67</v>
      </c>
      <c r="H1157" s="607"/>
      <c r="I1157" s="153">
        <v>929</v>
      </c>
      <c r="J1157" s="154">
        <v>702</v>
      </c>
      <c r="K1157" s="155">
        <v>7950043</v>
      </c>
      <c r="L1157" s="156" t="s">
        <v>68</v>
      </c>
      <c r="M1157" s="152">
        <v>7247.76</v>
      </c>
      <c r="N1157" s="152">
        <v>7046.20634</v>
      </c>
      <c r="O1157" s="462">
        <v>0.9721909031204123</v>
      </c>
    </row>
    <row r="1158" spans="1:15" ht="14.25" customHeight="1">
      <c r="A1158" s="147"/>
      <c r="B1158" s="551"/>
      <c r="C1158" s="605" t="s">
        <v>585</v>
      </c>
      <c r="D1158" s="605"/>
      <c r="E1158" s="605"/>
      <c r="F1158" s="605"/>
      <c r="G1158" s="605"/>
      <c r="H1158" s="605"/>
      <c r="I1158" s="148">
        <v>929</v>
      </c>
      <c r="J1158" s="149">
        <v>709</v>
      </c>
      <c r="K1158" s="150" t="s">
        <v>60</v>
      </c>
      <c r="L1158" s="151" t="s">
        <v>60</v>
      </c>
      <c r="M1158" s="152">
        <v>11327.51278</v>
      </c>
      <c r="N1158" s="152">
        <v>10126.27478</v>
      </c>
      <c r="O1158" s="462">
        <v>0.8939539488208814</v>
      </c>
    </row>
    <row r="1159" spans="1:15" ht="16.5" customHeight="1">
      <c r="A1159" s="147"/>
      <c r="B1159" s="551"/>
      <c r="C1159" s="552"/>
      <c r="D1159" s="606" t="s">
        <v>186</v>
      </c>
      <c r="E1159" s="606"/>
      <c r="F1159" s="606"/>
      <c r="G1159" s="606"/>
      <c r="H1159" s="606"/>
      <c r="I1159" s="153">
        <v>929</v>
      </c>
      <c r="J1159" s="154">
        <v>709</v>
      </c>
      <c r="K1159" s="155">
        <v>7950000</v>
      </c>
      <c r="L1159" s="156" t="s">
        <v>60</v>
      </c>
      <c r="M1159" s="152">
        <v>11327.51278</v>
      </c>
      <c r="N1159" s="152">
        <v>10126.27478</v>
      </c>
      <c r="O1159" s="462">
        <v>0.8939539488208814</v>
      </c>
    </row>
    <row r="1160" spans="1:15" ht="79.5" customHeight="1">
      <c r="A1160" s="147"/>
      <c r="B1160" s="551"/>
      <c r="C1160" s="552"/>
      <c r="D1160" s="553"/>
      <c r="E1160" s="553"/>
      <c r="F1160" s="606" t="s">
        <v>728</v>
      </c>
      <c r="G1160" s="606"/>
      <c r="H1160" s="606"/>
      <c r="I1160" s="153">
        <v>929</v>
      </c>
      <c r="J1160" s="154">
        <v>709</v>
      </c>
      <c r="K1160" s="155">
        <v>7950039</v>
      </c>
      <c r="L1160" s="156" t="s">
        <v>60</v>
      </c>
      <c r="M1160" s="152">
        <v>1769.27378</v>
      </c>
      <c r="N1160" s="152">
        <v>1769.27378</v>
      </c>
      <c r="O1160" s="462">
        <v>1</v>
      </c>
    </row>
    <row r="1161" spans="1:15" ht="20.25" customHeight="1">
      <c r="A1161" s="147"/>
      <c r="B1161" s="551"/>
      <c r="C1161" s="552"/>
      <c r="D1161" s="553"/>
      <c r="E1161" s="553"/>
      <c r="F1161" s="553"/>
      <c r="G1161" s="607" t="s">
        <v>67</v>
      </c>
      <c r="H1161" s="607"/>
      <c r="I1161" s="153">
        <v>929</v>
      </c>
      <c r="J1161" s="154">
        <v>709</v>
      </c>
      <c r="K1161" s="155">
        <v>7950039</v>
      </c>
      <c r="L1161" s="156" t="s">
        <v>68</v>
      </c>
      <c r="M1161" s="152">
        <v>1769.27378</v>
      </c>
      <c r="N1161" s="152">
        <v>1769.27378</v>
      </c>
      <c r="O1161" s="462">
        <v>1</v>
      </c>
    </row>
    <row r="1162" spans="1:15" ht="104.25" customHeight="1">
      <c r="A1162" s="147"/>
      <c r="B1162" s="551"/>
      <c r="C1162" s="552"/>
      <c r="D1162" s="553"/>
      <c r="E1162" s="553"/>
      <c r="F1162" s="606" t="s">
        <v>297</v>
      </c>
      <c r="G1162" s="606"/>
      <c r="H1162" s="606"/>
      <c r="I1162" s="153">
        <v>929</v>
      </c>
      <c r="J1162" s="154">
        <v>709</v>
      </c>
      <c r="K1162" s="155">
        <v>7950042</v>
      </c>
      <c r="L1162" s="156" t="s">
        <v>60</v>
      </c>
      <c r="M1162" s="152">
        <v>9558.239</v>
      </c>
      <c r="N1162" s="152">
        <v>8357.001</v>
      </c>
      <c r="O1162" s="462">
        <v>0.8743243394520686</v>
      </c>
    </row>
    <row r="1163" spans="1:15" ht="20.25" customHeight="1">
      <c r="A1163" s="147"/>
      <c r="B1163" s="551"/>
      <c r="C1163" s="552"/>
      <c r="D1163" s="553"/>
      <c r="E1163" s="553"/>
      <c r="F1163" s="553"/>
      <c r="G1163" s="607" t="s">
        <v>67</v>
      </c>
      <c r="H1163" s="607"/>
      <c r="I1163" s="153">
        <v>929</v>
      </c>
      <c r="J1163" s="154">
        <v>709</v>
      </c>
      <c r="K1163" s="155">
        <v>7950042</v>
      </c>
      <c r="L1163" s="156" t="s">
        <v>68</v>
      </c>
      <c r="M1163" s="152">
        <v>9558.239</v>
      </c>
      <c r="N1163" s="152">
        <v>8357.001</v>
      </c>
      <c r="O1163" s="462">
        <v>0.8743243394520686</v>
      </c>
    </row>
    <row r="1164" spans="1:15" ht="15" customHeight="1">
      <c r="A1164" s="147"/>
      <c r="B1164" s="551"/>
      <c r="C1164" s="605" t="s">
        <v>588</v>
      </c>
      <c r="D1164" s="605"/>
      <c r="E1164" s="605"/>
      <c r="F1164" s="605"/>
      <c r="G1164" s="605"/>
      <c r="H1164" s="605"/>
      <c r="I1164" s="148">
        <v>929</v>
      </c>
      <c r="J1164" s="149">
        <v>801</v>
      </c>
      <c r="K1164" s="150" t="s">
        <v>60</v>
      </c>
      <c r="L1164" s="151" t="s">
        <v>60</v>
      </c>
      <c r="M1164" s="152">
        <v>13105.03</v>
      </c>
      <c r="N1164" s="152">
        <v>10411.41848</v>
      </c>
      <c r="O1164" s="462">
        <v>0.7944597211910236</v>
      </c>
    </row>
    <row r="1165" spans="1:15" ht="28.5" customHeight="1">
      <c r="A1165" s="147"/>
      <c r="B1165" s="551"/>
      <c r="C1165" s="552"/>
      <c r="D1165" s="606" t="s">
        <v>190</v>
      </c>
      <c r="E1165" s="606"/>
      <c r="F1165" s="606"/>
      <c r="G1165" s="606"/>
      <c r="H1165" s="606"/>
      <c r="I1165" s="153">
        <v>929</v>
      </c>
      <c r="J1165" s="154">
        <v>801</v>
      </c>
      <c r="K1165" s="155">
        <v>4400000</v>
      </c>
      <c r="L1165" s="156" t="s">
        <v>60</v>
      </c>
      <c r="M1165" s="152">
        <v>9779.71</v>
      </c>
      <c r="N1165" s="152">
        <v>9237.582480000001</v>
      </c>
      <c r="O1165" s="462">
        <v>0.9445660944956448</v>
      </c>
    </row>
    <row r="1166" spans="1:15" ht="28.5" customHeight="1">
      <c r="A1166" s="147"/>
      <c r="B1166" s="551"/>
      <c r="C1166" s="552"/>
      <c r="D1166" s="553"/>
      <c r="E1166" s="606" t="s">
        <v>639</v>
      </c>
      <c r="F1166" s="606"/>
      <c r="G1166" s="606"/>
      <c r="H1166" s="606"/>
      <c r="I1166" s="153">
        <v>929</v>
      </c>
      <c r="J1166" s="154">
        <v>801</v>
      </c>
      <c r="K1166" s="155">
        <v>4409900</v>
      </c>
      <c r="L1166" s="156" t="s">
        <v>60</v>
      </c>
      <c r="M1166" s="152">
        <v>9779.71</v>
      </c>
      <c r="N1166" s="152">
        <v>9237.582480000001</v>
      </c>
      <c r="O1166" s="462">
        <v>0.9445660944956448</v>
      </c>
    </row>
    <row r="1167" spans="1:15" ht="35.25" customHeight="1">
      <c r="A1167" s="147"/>
      <c r="B1167" s="551"/>
      <c r="C1167" s="552"/>
      <c r="D1167" s="553"/>
      <c r="E1167" s="553"/>
      <c r="F1167" s="606" t="s">
        <v>729</v>
      </c>
      <c r="G1167" s="606"/>
      <c r="H1167" s="606"/>
      <c r="I1167" s="153">
        <v>929</v>
      </c>
      <c r="J1167" s="154">
        <v>801</v>
      </c>
      <c r="K1167" s="155">
        <v>4409901</v>
      </c>
      <c r="L1167" s="156" t="s">
        <v>60</v>
      </c>
      <c r="M1167" s="152">
        <v>712.25</v>
      </c>
      <c r="N1167" s="152">
        <v>712.25</v>
      </c>
      <c r="O1167" s="462">
        <v>1</v>
      </c>
    </row>
    <row r="1168" spans="1:15" ht="21" customHeight="1">
      <c r="A1168" s="147"/>
      <c r="B1168" s="551"/>
      <c r="C1168" s="552"/>
      <c r="D1168" s="553"/>
      <c r="E1168" s="553"/>
      <c r="F1168" s="553"/>
      <c r="G1168" s="607" t="s">
        <v>74</v>
      </c>
      <c r="H1168" s="607"/>
      <c r="I1168" s="153">
        <v>929</v>
      </c>
      <c r="J1168" s="154">
        <v>801</v>
      </c>
      <c r="K1168" s="155">
        <v>4409901</v>
      </c>
      <c r="L1168" s="156" t="s">
        <v>75</v>
      </c>
      <c r="M1168" s="152">
        <v>712.25</v>
      </c>
      <c r="N1168" s="152">
        <v>712.25</v>
      </c>
      <c r="O1168" s="462">
        <v>1</v>
      </c>
    </row>
    <row r="1169" spans="1:15" ht="28.5" customHeight="1">
      <c r="A1169" s="147"/>
      <c r="B1169" s="551"/>
      <c r="C1169" s="552"/>
      <c r="D1169" s="553"/>
      <c r="E1169" s="553"/>
      <c r="F1169" s="606" t="s">
        <v>421</v>
      </c>
      <c r="G1169" s="606"/>
      <c r="H1169" s="606"/>
      <c r="I1169" s="153">
        <v>929</v>
      </c>
      <c r="J1169" s="154">
        <v>801</v>
      </c>
      <c r="K1169" s="155">
        <v>4409908</v>
      </c>
      <c r="L1169" s="156" t="s">
        <v>60</v>
      </c>
      <c r="M1169" s="152">
        <v>9067.46</v>
      </c>
      <c r="N1169" s="152">
        <v>8525.332480000001</v>
      </c>
      <c r="O1169" s="462">
        <v>0.9402117550008494</v>
      </c>
    </row>
    <row r="1170" spans="1:15" ht="23.25" customHeight="1">
      <c r="A1170" s="147"/>
      <c r="B1170" s="551"/>
      <c r="C1170" s="552"/>
      <c r="D1170" s="553"/>
      <c r="E1170" s="553"/>
      <c r="F1170" s="553"/>
      <c r="G1170" s="607" t="s">
        <v>74</v>
      </c>
      <c r="H1170" s="607"/>
      <c r="I1170" s="153">
        <v>929</v>
      </c>
      <c r="J1170" s="154">
        <v>801</v>
      </c>
      <c r="K1170" s="155">
        <v>4409908</v>
      </c>
      <c r="L1170" s="156" t="s">
        <v>75</v>
      </c>
      <c r="M1170" s="152">
        <v>9067.46</v>
      </c>
      <c r="N1170" s="152">
        <v>8525.332480000001</v>
      </c>
      <c r="O1170" s="462">
        <v>0.9402117550008494</v>
      </c>
    </row>
    <row r="1171" spans="1:15" ht="14.25" customHeight="1">
      <c r="A1171" s="147"/>
      <c r="B1171" s="551"/>
      <c r="C1171" s="552"/>
      <c r="D1171" s="606" t="s">
        <v>655</v>
      </c>
      <c r="E1171" s="606"/>
      <c r="F1171" s="606"/>
      <c r="G1171" s="606"/>
      <c r="H1171" s="606"/>
      <c r="I1171" s="153">
        <v>929</v>
      </c>
      <c r="J1171" s="154">
        <v>801</v>
      </c>
      <c r="K1171" s="155">
        <v>4420000</v>
      </c>
      <c r="L1171" s="156" t="s">
        <v>60</v>
      </c>
      <c r="M1171" s="152">
        <v>2532.33</v>
      </c>
      <c r="N1171" s="152">
        <v>380.846</v>
      </c>
      <c r="O1171" s="462">
        <v>0.15039351111427027</v>
      </c>
    </row>
    <row r="1172" spans="1:15" ht="28.5" customHeight="1">
      <c r="A1172" s="147"/>
      <c r="B1172" s="551"/>
      <c r="C1172" s="552"/>
      <c r="D1172" s="553"/>
      <c r="E1172" s="606" t="s">
        <v>639</v>
      </c>
      <c r="F1172" s="606"/>
      <c r="G1172" s="606"/>
      <c r="H1172" s="606"/>
      <c r="I1172" s="153">
        <v>929</v>
      </c>
      <c r="J1172" s="154">
        <v>801</v>
      </c>
      <c r="K1172" s="155">
        <v>4429900</v>
      </c>
      <c r="L1172" s="156" t="s">
        <v>60</v>
      </c>
      <c r="M1172" s="152">
        <v>2532.33</v>
      </c>
      <c r="N1172" s="152">
        <v>380.846</v>
      </c>
      <c r="O1172" s="462">
        <v>0.15039351111427027</v>
      </c>
    </row>
    <row r="1173" spans="1:15" ht="28.5" customHeight="1">
      <c r="A1173" s="147"/>
      <c r="B1173" s="551"/>
      <c r="C1173" s="552"/>
      <c r="D1173" s="553"/>
      <c r="E1173" s="553"/>
      <c r="F1173" s="606" t="s">
        <v>422</v>
      </c>
      <c r="G1173" s="606"/>
      <c r="H1173" s="606"/>
      <c r="I1173" s="153">
        <v>929</v>
      </c>
      <c r="J1173" s="154">
        <v>801</v>
      </c>
      <c r="K1173" s="155">
        <v>4429901</v>
      </c>
      <c r="L1173" s="156" t="s">
        <v>60</v>
      </c>
      <c r="M1173" s="152">
        <v>95.13</v>
      </c>
      <c r="N1173" s="152">
        <v>90.846</v>
      </c>
      <c r="O1173" s="462">
        <v>0.9549668874172186</v>
      </c>
    </row>
    <row r="1174" spans="1:15" ht="21" customHeight="1">
      <c r="A1174" s="147"/>
      <c r="B1174" s="551"/>
      <c r="C1174" s="552"/>
      <c r="D1174" s="553"/>
      <c r="E1174" s="553"/>
      <c r="F1174" s="553"/>
      <c r="G1174" s="607" t="s">
        <v>74</v>
      </c>
      <c r="H1174" s="607"/>
      <c r="I1174" s="153">
        <v>929</v>
      </c>
      <c r="J1174" s="154">
        <v>801</v>
      </c>
      <c r="K1174" s="155">
        <v>4429901</v>
      </c>
      <c r="L1174" s="156" t="s">
        <v>75</v>
      </c>
      <c r="M1174" s="152">
        <v>95.13</v>
      </c>
      <c r="N1174" s="152">
        <v>90.846</v>
      </c>
      <c r="O1174" s="462">
        <v>0.9549668874172186</v>
      </c>
    </row>
    <row r="1175" spans="1:15" ht="20.25" customHeight="1">
      <c r="A1175" s="147"/>
      <c r="B1175" s="551"/>
      <c r="C1175" s="552"/>
      <c r="D1175" s="553"/>
      <c r="E1175" s="553"/>
      <c r="F1175" s="606" t="s">
        <v>423</v>
      </c>
      <c r="G1175" s="606"/>
      <c r="H1175" s="606"/>
      <c r="I1175" s="153">
        <v>929</v>
      </c>
      <c r="J1175" s="154">
        <v>801</v>
      </c>
      <c r="K1175" s="155">
        <v>4429902</v>
      </c>
      <c r="L1175" s="156" t="s">
        <v>60</v>
      </c>
      <c r="M1175" s="152">
        <v>2437.2</v>
      </c>
      <c r="N1175" s="152">
        <v>290</v>
      </c>
      <c r="O1175" s="462">
        <v>0.11898900377482358</v>
      </c>
    </row>
    <row r="1176" spans="1:15" ht="20.25" customHeight="1">
      <c r="A1176" s="147"/>
      <c r="B1176" s="551"/>
      <c r="C1176" s="552"/>
      <c r="D1176" s="553"/>
      <c r="E1176" s="553"/>
      <c r="F1176" s="553"/>
      <c r="G1176" s="607" t="s">
        <v>74</v>
      </c>
      <c r="H1176" s="607"/>
      <c r="I1176" s="153">
        <v>929</v>
      </c>
      <c r="J1176" s="154">
        <v>801</v>
      </c>
      <c r="K1176" s="155">
        <v>4429902</v>
      </c>
      <c r="L1176" s="156" t="s">
        <v>75</v>
      </c>
      <c r="M1176" s="152">
        <v>2437.2</v>
      </c>
      <c r="N1176" s="152">
        <v>290</v>
      </c>
      <c r="O1176" s="462">
        <v>0.11898900377482358</v>
      </c>
    </row>
    <row r="1177" spans="1:15" ht="18" customHeight="1">
      <c r="A1177" s="147"/>
      <c r="B1177" s="551"/>
      <c r="C1177" s="552"/>
      <c r="D1177" s="606" t="s">
        <v>186</v>
      </c>
      <c r="E1177" s="606"/>
      <c r="F1177" s="606"/>
      <c r="G1177" s="606"/>
      <c r="H1177" s="606"/>
      <c r="I1177" s="153">
        <v>929</v>
      </c>
      <c r="J1177" s="154">
        <v>801</v>
      </c>
      <c r="K1177" s="155">
        <v>7950000</v>
      </c>
      <c r="L1177" s="156" t="s">
        <v>60</v>
      </c>
      <c r="M1177" s="152">
        <v>792.99</v>
      </c>
      <c r="N1177" s="152">
        <v>792.99</v>
      </c>
      <c r="O1177" s="462">
        <v>1</v>
      </c>
    </row>
    <row r="1178" spans="1:15" ht="91.5" customHeight="1">
      <c r="A1178" s="147"/>
      <c r="B1178" s="551"/>
      <c r="C1178" s="552"/>
      <c r="D1178" s="553"/>
      <c r="E1178" s="553"/>
      <c r="F1178" s="606" t="s">
        <v>706</v>
      </c>
      <c r="G1178" s="606"/>
      <c r="H1178" s="606"/>
      <c r="I1178" s="153">
        <v>929</v>
      </c>
      <c r="J1178" s="154">
        <v>801</v>
      </c>
      <c r="K1178" s="155">
        <v>7950043</v>
      </c>
      <c r="L1178" s="156" t="s">
        <v>60</v>
      </c>
      <c r="M1178" s="152">
        <v>792.99</v>
      </c>
      <c r="N1178" s="152">
        <v>792.99</v>
      </c>
      <c r="O1178" s="462">
        <v>1</v>
      </c>
    </row>
    <row r="1179" spans="1:15" ht="17.25" customHeight="1">
      <c r="A1179" s="147"/>
      <c r="B1179" s="551"/>
      <c r="C1179" s="552"/>
      <c r="D1179" s="553"/>
      <c r="E1179" s="553"/>
      <c r="F1179" s="553"/>
      <c r="G1179" s="607" t="s">
        <v>67</v>
      </c>
      <c r="H1179" s="607"/>
      <c r="I1179" s="153">
        <v>929</v>
      </c>
      <c r="J1179" s="154">
        <v>801</v>
      </c>
      <c r="K1179" s="155">
        <v>7950043</v>
      </c>
      <c r="L1179" s="156" t="s">
        <v>68</v>
      </c>
      <c r="M1179" s="152">
        <v>792.99</v>
      </c>
      <c r="N1179" s="152">
        <v>792.99</v>
      </c>
      <c r="O1179" s="462">
        <v>1</v>
      </c>
    </row>
    <row r="1180" spans="1:15" ht="17.25" customHeight="1">
      <c r="A1180" s="147"/>
      <c r="B1180" s="551"/>
      <c r="C1180" s="605" t="s">
        <v>46</v>
      </c>
      <c r="D1180" s="605"/>
      <c r="E1180" s="605"/>
      <c r="F1180" s="605"/>
      <c r="G1180" s="605"/>
      <c r="H1180" s="605"/>
      <c r="I1180" s="148">
        <v>929</v>
      </c>
      <c r="J1180" s="149">
        <v>901</v>
      </c>
      <c r="K1180" s="150" t="s">
        <v>60</v>
      </c>
      <c r="L1180" s="151" t="s">
        <v>60</v>
      </c>
      <c r="M1180" s="152">
        <v>44879.52232000001</v>
      </c>
      <c r="N1180" s="152">
        <v>40527.22728</v>
      </c>
      <c r="O1180" s="462">
        <v>0.9030226968779375</v>
      </c>
    </row>
    <row r="1181" spans="1:15" ht="18.75" customHeight="1">
      <c r="A1181" s="147"/>
      <c r="B1181" s="551"/>
      <c r="C1181" s="552"/>
      <c r="D1181" s="606" t="s">
        <v>657</v>
      </c>
      <c r="E1181" s="606"/>
      <c r="F1181" s="606"/>
      <c r="G1181" s="606"/>
      <c r="H1181" s="606"/>
      <c r="I1181" s="153">
        <v>929</v>
      </c>
      <c r="J1181" s="154">
        <v>901</v>
      </c>
      <c r="K1181" s="155">
        <v>4700000</v>
      </c>
      <c r="L1181" s="156" t="s">
        <v>60</v>
      </c>
      <c r="M1181" s="152">
        <v>27497.08812</v>
      </c>
      <c r="N1181" s="152">
        <v>23934.11347</v>
      </c>
      <c r="O1181" s="462">
        <v>0.8704235650534766</v>
      </c>
    </row>
    <row r="1182" spans="1:15" ht="28.5" customHeight="1">
      <c r="A1182" s="147"/>
      <c r="B1182" s="551"/>
      <c r="C1182" s="552"/>
      <c r="D1182" s="553"/>
      <c r="E1182" s="606" t="s">
        <v>639</v>
      </c>
      <c r="F1182" s="606"/>
      <c r="G1182" s="606"/>
      <c r="H1182" s="606"/>
      <c r="I1182" s="153">
        <v>929</v>
      </c>
      <c r="J1182" s="154">
        <v>901</v>
      </c>
      <c r="K1182" s="155">
        <v>4709900</v>
      </c>
      <c r="L1182" s="156" t="s">
        <v>60</v>
      </c>
      <c r="M1182" s="152">
        <v>27497.08812</v>
      </c>
      <c r="N1182" s="152">
        <v>23934.11347</v>
      </c>
      <c r="O1182" s="462">
        <v>0.8704235650534766</v>
      </c>
    </row>
    <row r="1183" spans="1:15" ht="39.75" customHeight="1">
      <c r="A1183" s="147"/>
      <c r="B1183" s="551"/>
      <c r="C1183" s="552"/>
      <c r="D1183" s="553"/>
      <c r="E1183" s="553"/>
      <c r="F1183" s="606" t="s">
        <v>424</v>
      </c>
      <c r="G1183" s="606"/>
      <c r="H1183" s="606"/>
      <c r="I1183" s="153">
        <v>929</v>
      </c>
      <c r="J1183" s="154">
        <v>901</v>
      </c>
      <c r="K1183" s="155">
        <v>4709902</v>
      </c>
      <c r="L1183" s="156" t="s">
        <v>60</v>
      </c>
      <c r="M1183" s="152">
        <v>321.11</v>
      </c>
      <c r="N1183" s="152">
        <v>321.11</v>
      </c>
      <c r="O1183" s="462">
        <v>1</v>
      </c>
    </row>
    <row r="1184" spans="1:15" ht="21.75" customHeight="1">
      <c r="A1184" s="147"/>
      <c r="B1184" s="551"/>
      <c r="C1184" s="552"/>
      <c r="D1184" s="553"/>
      <c r="E1184" s="553"/>
      <c r="F1184" s="553"/>
      <c r="G1184" s="607" t="s">
        <v>74</v>
      </c>
      <c r="H1184" s="607"/>
      <c r="I1184" s="153">
        <v>929</v>
      </c>
      <c r="J1184" s="154">
        <v>901</v>
      </c>
      <c r="K1184" s="155">
        <v>4709902</v>
      </c>
      <c r="L1184" s="156" t="s">
        <v>75</v>
      </c>
      <c r="M1184" s="152">
        <v>321.11</v>
      </c>
      <c r="N1184" s="152">
        <v>321.11</v>
      </c>
      <c r="O1184" s="462">
        <v>1</v>
      </c>
    </row>
    <row r="1185" spans="1:15" ht="28.5" customHeight="1">
      <c r="A1185" s="147"/>
      <c r="B1185" s="551"/>
      <c r="C1185" s="552"/>
      <c r="D1185" s="553"/>
      <c r="E1185" s="553"/>
      <c r="F1185" s="606" t="s">
        <v>425</v>
      </c>
      <c r="G1185" s="606"/>
      <c r="H1185" s="606"/>
      <c r="I1185" s="153">
        <v>929</v>
      </c>
      <c r="J1185" s="154">
        <v>901</v>
      </c>
      <c r="K1185" s="155">
        <v>4709903</v>
      </c>
      <c r="L1185" s="156" t="s">
        <v>60</v>
      </c>
      <c r="M1185" s="152">
        <v>26202.80812</v>
      </c>
      <c r="N1185" s="152">
        <v>22717.68707</v>
      </c>
      <c r="O1185" s="462">
        <v>0.8669943681593467</v>
      </c>
    </row>
    <row r="1186" spans="1:15" ht="21.75" customHeight="1">
      <c r="A1186" s="147"/>
      <c r="B1186" s="551"/>
      <c r="C1186" s="552"/>
      <c r="D1186" s="553"/>
      <c r="E1186" s="553"/>
      <c r="F1186" s="553"/>
      <c r="G1186" s="607" t="s">
        <v>74</v>
      </c>
      <c r="H1186" s="607"/>
      <c r="I1186" s="153">
        <v>929</v>
      </c>
      <c r="J1186" s="154">
        <v>901</v>
      </c>
      <c r="K1186" s="155">
        <v>4709903</v>
      </c>
      <c r="L1186" s="156" t="s">
        <v>75</v>
      </c>
      <c r="M1186" s="152">
        <v>26202.80812</v>
      </c>
      <c r="N1186" s="152">
        <v>22717.68707</v>
      </c>
      <c r="O1186" s="462">
        <v>0.8669943681593467</v>
      </c>
    </row>
    <row r="1187" spans="1:15" ht="44.25" customHeight="1">
      <c r="A1187" s="147"/>
      <c r="B1187" s="551"/>
      <c r="C1187" s="552"/>
      <c r="D1187" s="553"/>
      <c r="E1187" s="553"/>
      <c r="F1187" s="606" t="s">
        <v>426</v>
      </c>
      <c r="G1187" s="606"/>
      <c r="H1187" s="606"/>
      <c r="I1187" s="153">
        <v>929</v>
      </c>
      <c r="J1187" s="154">
        <v>901</v>
      </c>
      <c r="K1187" s="155">
        <v>4709914</v>
      </c>
      <c r="L1187" s="156" t="s">
        <v>60</v>
      </c>
      <c r="M1187" s="152">
        <v>973.17</v>
      </c>
      <c r="N1187" s="152">
        <v>895.3164</v>
      </c>
      <c r="O1187" s="462">
        <v>0.92</v>
      </c>
    </row>
    <row r="1188" spans="1:15" ht="21.75" customHeight="1">
      <c r="A1188" s="147"/>
      <c r="B1188" s="551"/>
      <c r="C1188" s="552"/>
      <c r="D1188" s="553"/>
      <c r="E1188" s="553"/>
      <c r="F1188" s="553"/>
      <c r="G1188" s="607" t="s">
        <v>74</v>
      </c>
      <c r="H1188" s="607"/>
      <c r="I1188" s="153">
        <v>929</v>
      </c>
      <c r="J1188" s="154">
        <v>901</v>
      </c>
      <c r="K1188" s="155">
        <v>4709914</v>
      </c>
      <c r="L1188" s="156" t="s">
        <v>75</v>
      </c>
      <c r="M1188" s="152">
        <v>973.17</v>
      </c>
      <c r="N1188" s="152">
        <v>895.3164</v>
      </c>
      <c r="O1188" s="462">
        <v>0.92</v>
      </c>
    </row>
    <row r="1189" spans="1:15" ht="18" customHeight="1">
      <c r="A1189" s="147"/>
      <c r="B1189" s="551"/>
      <c r="C1189" s="552"/>
      <c r="D1189" s="606" t="s">
        <v>181</v>
      </c>
      <c r="E1189" s="606"/>
      <c r="F1189" s="606"/>
      <c r="G1189" s="606"/>
      <c r="H1189" s="606"/>
      <c r="I1189" s="153">
        <v>929</v>
      </c>
      <c r="J1189" s="154">
        <v>901</v>
      </c>
      <c r="K1189" s="155">
        <v>4760000</v>
      </c>
      <c r="L1189" s="156" t="s">
        <v>60</v>
      </c>
      <c r="M1189" s="152">
        <v>7729.7052</v>
      </c>
      <c r="N1189" s="152">
        <v>7224.22368</v>
      </c>
      <c r="O1189" s="462">
        <v>0.9346053300971944</v>
      </c>
    </row>
    <row r="1190" spans="1:15" ht="28.5" customHeight="1">
      <c r="A1190" s="147"/>
      <c r="B1190" s="551"/>
      <c r="C1190" s="552"/>
      <c r="D1190" s="553"/>
      <c r="E1190" s="606" t="s">
        <v>639</v>
      </c>
      <c r="F1190" s="606"/>
      <c r="G1190" s="606"/>
      <c r="H1190" s="606"/>
      <c r="I1190" s="153">
        <v>929</v>
      </c>
      <c r="J1190" s="154">
        <v>901</v>
      </c>
      <c r="K1190" s="155">
        <v>4769900</v>
      </c>
      <c r="L1190" s="156" t="s">
        <v>60</v>
      </c>
      <c r="M1190" s="152">
        <v>7729.7052</v>
      </c>
      <c r="N1190" s="152">
        <v>7224.22368</v>
      </c>
      <c r="O1190" s="462">
        <v>0.9346053300971944</v>
      </c>
    </row>
    <row r="1191" spans="1:15" ht="28.5" customHeight="1">
      <c r="A1191" s="147"/>
      <c r="B1191" s="551"/>
      <c r="C1191" s="552"/>
      <c r="D1191" s="553"/>
      <c r="E1191" s="553"/>
      <c r="F1191" s="553"/>
      <c r="G1191" s="607" t="s">
        <v>74</v>
      </c>
      <c r="H1191" s="607"/>
      <c r="I1191" s="153">
        <v>929</v>
      </c>
      <c r="J1191" s="154">
        <v>901</v>
      </c>
      <c r="K1191" s="155">
        <v>4769900</v>
      </c>
      <c r="L1191" s="156" t="s">
        <v>75</v>
      </c>
      <c r="M1191" s="152">
        <v>750.519</v>
      </c>
      <c r="N1191" s="152">
        <v>750.519</v>
      </c>
      <c r="O1191" s="462">
        <v>1</v>
      </c>
    </row>
    <row r="1192" spans="1:15" ht="28.5" customHeight="1">
      <c r="A1192" s="147"/>
      <c r="B1192" s="551"/>
      <c r="C1192" s="552"/>
      <c r="D1192" s="553"/>
      <c r="E1192" s="553"/>
      <c r="F1192" s="606" t="s">
        <v>182</v>
      </c>
      <c r="G1192" s="606"/>
      <c r="H1192" s="606"/>
      <c r="I1192" s="153">
        <v>929</v>
      </c>
      <c r="J1192" s="154">
        <v>901</v>
      </c>
      <c r="K1192" s="155">
        <v>4769901</v>
      </c>
      <c r="L1192" s="156" t="s">
        <v>60</v>
      </c>
      <c r="M1192" s="152">
        <v>1000</v>
      </c>
      <c r="N1192" s="152">
        <v>1000</v>
      </c>
      <c r="O1192" s="462">
        <v>1</v>
      </c>
    </row>
    <row r="1193" spans="1:15" ht="28.5" customHeight="1">
      <c r="A1193" s="147"/>
      <c r="B1193" s="551"/>
      <c r="C1193" s="552"/>
      <c r="D1193" s="553"/>
      <c r="E1193" s="553"/>
      <c r="F1193" s="553"/>
      <c r="G1193" s="607" t="s">
        <v>74</v>
      </c>
      <c r="H1193" s="607"/>
      <c r="I1193" s="153">
        <v>929</v>
      </c>
      <c r="J1193" s="154">
        <v>901</v>
      </c>
      <c r="K1193" s="155">
        <v>4769901</v>
      </c>
      <c r="L1193" s="156" t="s">
        <v>75</v>
      </c>
      <c r="M1193" s="152">
        <v>1000</v>
      </c>
      <c r="N1193" s="152">
        <v>1000</v>
      </c>
      <c r="O1193" s="462">
        <v>1</v>
      </c>
    </row>
    <row r="1194" spans="1:15" ht="18" customHeight="1">
      <c r="A1194" s="147"/>
      <c r="B1194" s="551"/>
      <c r="C1194" s="552"/>
      <c r="D1194" s="553"/>
      <c r="E1194" s="553"/>
      <c r="F1194" s="606" t="s">
        <v>427</v>
      </c>
      <c r="G1194" s="606"/>
      <c r="H1194" s="606"/>
      <c r="I1194" s="153">
        <v>929</v>
      </c>
      <c r="J1194" s="154">
        <v>901</v>
      </c>
      <c r="K1194" s="155">
        <v>4769902</v>
      </c>
      <c r="L1194" s="156" t="s">
        <v>60</v>
      </c>
      <c r="M1194" s="152">
        <v>5979.1862</v>
      </c>
      <c r="N1194" s="152">
        <v>5473.70468</v>
      </c>
      <c r="O1194" s="462">
        <v>0.9154598129089875</v>
      </c>
    </row>
    <row r="1195" spans="1:15" ht="28.5" customHeight="1">
      <c r="A1195" s="147"/>
      <c r="B1195" s="551"/>
      <c r="C1195" s="552"/>
      <c r="D1195" s="553"/>
      <c r="E1195" s="553"/>
      <c r="F1195" s="553"/>
      <c r="G1195" s="607" t="s">
        <v>74</v>
      </c>
      <c r="H1195" s="607"/>
      <c r="I1195" s="153">
        <v>929</v>
      </c>
      <c r="J1195" s="154">
        <v>901</v>
      </c>
      <c r="K1195" s="155">
        <v>4769902</v>
      </c>
      <c r="L1195" s="156" t="s">
        <v>75</v>
      </c>
      <c r="M1195" s="152">
        <v>5979.1862</v>
      </c>
      <c r="N1195" s="152">
        <v>5473.70468</v>
      </c>
      <c r="O1195" s="462">
        <v>0.9154598129089875</v>
      </c>
    </row>
    <row r="1196" spans="1:15" ht="28.5" customHeight="1">
      <c r="A1196" s="147"/>
      <c r="B1196" s="551"/>
      <c r="C1196" s="552"/>
      <c r="D1196" s="606" t="s">
        <v>186</v>
      </c>
      <c r="E1196" s="606"/>
      <c r="F1196" s="606"/>
      <c r="G1196" s="606"/>
      <c r="H1196" s="606"/>
      <c r="I1196" s="153">
        <v>929</v>
      </c>
      <c r="J1196" s="154">
        <v>901</v>
      </c>
      <c r="K1196" s="155">
        <v>7950000</v>
      </c>
      <c r="L1196" s="156" t="s">
        <v>60</v>
      </c>
      <c r="M1196" s="152">
        <v>9652.729</v>
      </c>
      <c r="N1196" s="152">
        <v>9368.890130000002</v>
      </c>
      <c r="O1196" s="462">
        <v>0.9705949612798621</v>
      </c>
    </row>
    <row r="1197" spans="1:15" ht="96.75" customHeight="1">
      <c r="A1197" s="147"/>
      <c r="B1197" s="551"/>
      <c r="C1197" s="552"/>
      <c r="D1197" s="553"/>
      <c r="E1197" s="553"/>
      <c r="F1197" s="606" t="s">
        <v>706</v>
      </c>
      <c r="G1197" s="606"/>
      <c r="H1197" s="606"/>
      <c r="I1197" s="153">
        <v>929</v>
      </c>
      <c r="J1197" s="154">
        <v>901</v>
      </c>
      <c r="K1197" s="155">
        <v>7950043</v>
      </c>
      <c r="L1197" s="156" t="s">
        <v>60</v>
      </c>
      <c r="M1197" s="152">
        <v>9652.729</v>
      </c>
      <c r="N1197" s="152">
        <v>9368.890130000002</v>
      </c>
      <c r="O1197" s="462">
        <v>0.9705949612798621</v>
      </c>
    </row>
    <row r="1198" spans="1:15" ht="28.5" customHeight="1">
      <c r="A1198" s="147"/>
      <c r="B1198" s="551"/>
      <c r="C1198" s="552"/>
      <c r="D1198" s="553"/>
      <c r="E1198" s="553"/>
      <c r="F1198" s="553"/>
      <c r="G1198" s="607" t="s">
        <v>67</v>
      </c>
      <c r="H1198" s="607"/>
      <c r="I1198" s="153">
        <v>929</v>
      </c>
      <c r="J1198" s="154">
        <v>901</v>
      </c>
      <c r="K1198" s="155">
        <v>7950043</v>
      </c>
      <c r="L1198" s="156" t="s">
        <v>68</v>
      </c>
      <c r="M1198" s="152">
        <v>9652.729</v>
      </c>
      <c r="N1198" s="152">
        <v>9368.890130000002</v>
      </c>
      <c r="O1198" s="462">
        <v>0.9705949612798621</v>
      </c>
    </row>
    <row r="1199" spans="1:15" ht="18" customHeight="1">
      <c r="A1199" s="147"/>
      <c r="B1199" s="551"/>
      <c r="C1199" s="605" t="s">
        <v>47</v>
      </c>
      <c r="D1199" s="605"/>
      <c r="E1199" s="605"/>
      <c r="F1199" s="605"/>
      <c r="G1199" s="605"/>
      <c r="H1199" s="605"/>
      <c r="I1199" s="148">
        <v>929</v>
      </c>
      <c r="J1199" s="149">
        <v>902</v>
      </c>
      <c r="K1199" s="150" t="s">
        <v>60</v>
      </c>
      <c r="L1199" s="151" t="s">
        <v>60</v>
      </c>
      <c r="M1199" s="152">
        <v>13278.469060000001</v>
      </c>
      <c r="N1199" s="152">
        <v>6496.0473</v>
      </c>
      <c r="O1199" s="462">
        <v>0.48921658593675255</v>
      </c>
    </row>
    <row r="1200" spans="1:15" ht="22.5" customHeight="1">
      <c r="A1200" s="147"/>
      <c r="B1200" s="551"/>
      <c r="C1200" s="552"/>
      <c r="D1200" s="606" t="s">
        <v>659</v>
      </c>
      <c r="E1200" s="606"/>
      <c r="F1200" s="606"/>
      <c r="G1200" s="606"/>
      <c r="H1200" s="606"/>
      <c r="I1200" s="153">
        <v>929</v>
      </c>
      <c r="J1200" s="154">
        <v>902</v>
      </c>
      <c r="K1200" s="155">
        <v>4710000</v>
      </c>
      <c r="L1200" s="156" t="s">
        <v>60</v>
      </c>
      <c r="M1200" s="152">
        <v>9778.81906</v>
      </c>
      <c r="N1200" s="152">
        <v>2996.3972999999996</v>
      </c>
      <c r="O1200" s="462">
        <v>0.30641709204505924</v>
      </c>
    </row>
    <row r="1201" spans="1:15" ht="28.5" customHeight="1">
      <c r="A1201" s="147"/>
      <c r="B1201" s="551"/>
      <c r="C1201" s="552"/>
      <c r="D1201" s="553"/>
      <c r="E1201" s="606" t="s">
        <v>639</v>
      </c>
      <c r="F1201" s="606"/>
      <c r="G1201" s="606"/>
      <c r="H1201" s="606"/>
      <c r="I1201" s="153">
        <v>929</v>
      </c>
      <c r="J1201" s="154">
        <v>902</v>
      </c>
      <c r="K1201" s="155">
        <v>4719900</v>
      </c>
      <c r="L1201" s="156" t="s">
        <v>60</v>
      </c>
      <c r="M1201" s="152">
        <v>9778.81906</v>
      </c>
      <c r="N1201" s="152">
        <v>2996.3972999999996</v>
      </c>
      <c r="O1201" s="462">
        <v>0.30641709204505924</v>
      </c>
    </row>
    <row r="1202" spans="1:15" ht="28.5" customHeight="1">
      <c r="A1202" s="147"/>
      <c r="B1202" s="551"/>
      <c r="C1202" s="552"/>
      <c r="D1202" s="553"/>
      <c r="E1202" s="553"/>
      <c r="F1202" s="606" t="s">
        <v>454</v>
      </c>
      <c r="G1202" s="606"/>
      <c r="H1202" s="606"/>
      <c r="I1202" s="153">
        <v>929</v>
      </c>
      <c r="J1202" s="154">
        <v>902</v>
      </c>
      <c r="K1202" s="155">
        <v>4719904</v>
      </c>
      <c r="L1202" s="156" t="s">
        <v>60</v>
      </c>
      <c r="M1202" s="152">
        <v>9778.81906</v>
      </c>
      <c r="N1202" s="152">
        <v>2996.3972999999996</v>
      </c>
      <c r="O1202" s="462">
        <v>0.30641709204505924</v>
      </c>
    </row>
    <row r="1203" spans="1:15" ht="18.75" customHeight="1">
      <c r="A1203" s="147"/>
      <c r="B1203" s="551"/>
      <c r="C1203" s="552"/>
      <c r="D1203" s="553"/>
      <c r="E1203" s="553"/>
      <c r="F1203" s="553"/>
      <c r="G1203" s="607" t="s">
        <v>74</v>
      </c>
      <c r="H1203" s="607"/>
      <c r="I1203" s="153">
        <v>929</v>
      </c>
      <c r="J1203" s="154">
        <v>902</v>
      </c>
      <c r="K1203" s="155">
        <v>4719904</v>
      </c>
      <c r="L1203" s="156" t="s">
        <v>75</v>
      </c>
      <c r="M1203" s="152">
        <v>9778.81906</v>
      </c>
      <c r="N1203" s="152">
        <v>2996.3972999999996</v>
      </c>
      <c r="O1203" s="462">
        <v>0.30641709204505924</v>
      </c>
    </row>
    <row r="1204" spans="1:15" ht="19.5" customHeight="1">
      <c r="A1204" s="147"/>
      <c r="B1204" s="551"/>
      <c r="C1204" s="552"/>
      <c r="D1204" s="606" t="s">
        <v>186</v>
      </c>
      <c r="E1204" s="606"/>
      <c r="F1204" s="606"/>
      <c r="G1204" s="606"/>
      <c r="H1204" s="606"/>
      <c r="I1204" s="153">
        <v>929</v>
      </c>
      <c r="J1204" s="154">
        <v>902</v>
      </c>
      <c r="K1204" s="155">
        <v>7950000</v>
      </c>
      <c r="L1204" s="156" t="s">
        <v>60</v>
      </c>
      <c r="M1204" s="152">
        <v>3499.65</v>
      </c>
      <c r="N1204" s="152">
        <v>3499.65</v>
      </c>
      <c r="O1204" s="462">
        <v>1</v>
      </c>
    </row>
    <row r="1205" spans="1:15" ht="92.25" customHeight="1">
      <c r="A1205" s="147"/>
      <c r="B1205" s="551"/>
      <c r="C1205" s="552"/>
      <c r="D1205" s="553"/>
      <c r="E1205" s="553"/>
      <c r="F1205" s="606" t="s">
        <v>706</v>
      </c>
      <c r="G1205" s="606"/>
      <c r="H1205" s="606"/>
      <c r="I1205" s="153">
        <v>929</v>
      </c>
      <c r="J1205" s="154">
        <v>902</v>
      </c>
      <c r="K1205" s="155">
        <v>7950043</v>
      </c>
      <c r="L1205" s="156" t="s">
        <v>60</v>
      </c>
      <c r="M1205" s="152">
        <v>3499.65</v>
      </c>
      <c r="N1205" s="152">
        <v>3499.65</v>
      </c>
      <c r="O1205" s="462">
        <v>1</v>
      </c>
    </row>
    <row r="1206" spans="1:15" ht="20.25" customHeight="1">
      <c r="A1206" s="147"/>
      <c r="B1206" s="551"/>
      <c r="C1206" s="552"/>
      <c r="D1206" s="553"/>
      <c r="E1206" s="553"/>
      <c r="F1206" s="553"/>
      <c r="G1206" s="607" t="s">
        <v>67</v>
      </c>
      <c r="H1206" s="607"/>
      <c r="I1206" s="153">
        <v>929</v>
      </c>
      <c r="J1206" s="154">
        <v>902</v>
      </c>
      <c r="K1206" s="155">
        <v>7950043</v>
      </c>
      <c r="L1206" s="156" t="s">
        <v>68</v>
      </c>
      <c r="M1206" s="152">
        <v>3499.65</v>
      </c>
      <c r="N1206" s="152">
        <v>3499.65</v>
      </c>
      <c r="O1206" s="462">
        <v>1</v>
      </c>
    </row>
    <row r="1207" spans="1:15" ht="28.5" customHeight="1">
      <c r="A1207" s="147"/>
      <c r="B1207" s="551"/>
      <c r="C1207" s="605" t="s">
        <v>51</v>
      </c>
      <c r="D1207" s="605"/>
      <c r="E1207" s="605"/>
      <c r="F1207" s="605"/>
      <c r="G1207" s="605"/>
      <c r="H1207" s="605"/>
      <c r="I1207" s="148">
        <v>929</v>
      </c>
      <c r="J1207" s="149">
        <v>910</v>
      </c>
      <c r="K1207" s="150" t="s">
        <v>60</v>
      </c>
      <c r="L1207" s="151" t="s">
        <v>60</v>
      </c>
      <c r="M1207" s="152">
        <v>8200.7405</v>
      </c>
      <c r="N1207" s="152">
        <v>4048.0175</v>
      </c>
      <c r="O1207" s="462">
        <v>0.49361609479046437</v>
      </c>
    </row>
    <row r="1208" spans="1:15" ht="28.5" customHeight="1">
      <c r="A1208" s="147"/>
      <c r="B1208" s="551"/>
      <c r="C1208" s="552"/>
      <c r="D1208" s="606" t="s">
        <v>192</v>
      </c>
      <c r="E1208" s="606"/>
      <c r="F1208" s="606"/>
      <c r="G1208" s="606"/>
      <c r="H1208" s="606"/>
      <c r="I1208" s="153">
        <v>929</v>
      </c>
      <c r="J1208" s="154">
        <v>910</v>
      </c>
      <c r="K1208" s="155">
        <v>4690000</v>
      </c>
      <c r="L1208" s="156" t="s">
        <v>60</v>
      </c>
      <c r="M1208" s="152">
        <v>6612</v>
      </c>
      <c r="N1208" s="152">
        <v>3900.077</v>
      </c>
      <c r="O1208" s="462">
        <v>0.5898483061101029</v>
      </c>
    </row>
    <row r="1209" spans="1:15" ht="28.5" customHeight="1">
      <c r="A1209" s="147"/>
      <c r="B1209" s="551"/>
      <c r="C1209" s="552"/>
      <c r="D1209" s="553"/>
      <c r="E1209" s="606" t="s">
        <v>639</v>
      </c>
      <c r="F1209" s="606"/>
      <c r="G1209" s="606"/>
      <c r="H1209" s="606"/>
      <c r="I1209" s="153">
        <v>929</v>
      </c>
      <c r="J1209" s="154">
        <v>910</v>
      </c>
      <c r="K1209" s="155">
        <v>4699900</v>
      </c>
      <c r="L1209" s="156" t="s">
        <v>60</v>
      </c>
      <c r="M1209" s="152">
        <v>6612</v>
      </c>
      <c r="N1209" s="152">
        <v>3900.077</v>
      </c>
      <c r="O1209" s="462">
        <v>0.5898483061101029</v>
      </c>
    </row>
    <row r="1210" spans="1:15" ht="28.5" customHeight="1">
      <c r="A1210" s="147"/>
      <c r="B1210" s="551"/>
      <c r="C1210" s="552"/>
      <c r="D1210" s="553"/>
      <c r="E1210" s="553"/>
      <c r="F1210" s="606" t="s">
        <v>455</v>
      </c>
      <c r="G1210" s="606"/>
      <c r="H1210" s="606"/>
      <c r="I1210" s="153">
        <v>929</v>
      </c>
      <c r="J1210" s="154">
        <v>910</v>
      </c>
      <c r="K1210" s="155">
        <v>4699901</v>
      </c>
      <c r="L1210" s="156" t="s">
        <v>60</v>
      </c>
      <c r="M1210" s="152">
        <v>6612</v>
      </c>
      <c r="N1210" s="152">
        <v>3900.077</v>
      </c>
      <c r="O1210" s="462">
        <v>0.5898483061101029</v>
      </c>
    </row>
    <row r="1211" spans="1:15" ht="20.25" customHeight="1">
      <c r="A1211" s="147"/>
      <c r="B1211" s="551"/>
      <c r="C1211" s="552"/>
      <c r="D1211" s="553"/>
      <c r="E1211" s="553"/>
      <c r="F1211" s="553"/>
      <c r="G1211" s="607" t="s">
        <v>74</v>
      </c>
      <c r="H1211" s="607"/>
      <c r="I1211" s="153">
        <v>929</v>
      </c>
      <c r="J1211" s="154">
        <v>910</v>
      </c>
      <c r="K1211" s="155">
        <v>4699901</v>
      </c>
      <c r="L1211" s="156" t="s">
        <v>75</v>
      </c>
      <c r="M1211" s="152">
        <v>6612</v>
      </c>
      <c r="N1211" s="152">
        <v>3900.077</v>
      </c>
      <c r="O1211" s="462">
        <v>0.5898483061101029</v>
      </c>
    </row>
    <row r="1212" spans="1:15" ht="12.75" customHeight="1">
      <c r="A1212" s="147"/>
      <c r="B1212" s="551"/>
      <c r="C1212" s="552"/>
      <c r="D1212" s="606" t="s">
        <v>183</v>
      </c>
      <c r="E1212" s="606"/>
      <c r="F1212" s="606"/>
      <c r="G1212" s="606"/>
      <c r="H1212" s="606"/>
      <c r="I1212" s="153">
        <v>929</v>
      </c>
      <c r="J1212" s="154">
        <v>910</v>
      </c>
      <c r="K1212" s="155">
        <v>4860000</v>
      </c>
      <c r="L1212" s="156" t="s">
        <v>60</v>
      </c>
      <c r="M1212" s="152">
        <v>1260.8</v>
      </c>
      <c r="N1212" s="403" t="s">
        <v>762</v>
      </c>
      <c r="O1212" s="463" t="s">
        <v>202</v>
      </c>
    </row>
    <row r="1213" spans="1:15" ht="30.75" customHeight="1">
      <c r="A1213" s="147"/>
      <c r="B1213" s="551"/>
      <c r="C1213" s="552"/>
      <c r="D1213" s="553"/>
      <c r="E1213" s="606" t="s">
        <v>639</v>
      </c>
      <c r="F1213" s="606"/>
      <c r="G1213" s="606"/>
      <c r="H1213" s="606"/>
      <c r="I1213" s="153">
        <v>929</v>
      </c>
      <c r="J1213" s="154">
        <v>910</v>
      </c>
      <c r="K1213" s="155">
        <v>4869900</v>
      </c>
      <c r="L1213" s="156" t="s">
        <v>60</v>
      </c>
      <c r="M1213" s="152">
        <v>1260.8</v>
      </c>
      <c r="N1213" s="403" t="s">
        <v>762</v>
      </c>
      <c r="O1213" s="463" t="s">
        <v>202</v>
      </c>
    </row>
    <row r="1214" spans="1:15" ht="81" customHeight="1">
      <c r="A1214" s="147"/>
      <c r="B1214" s="551"/>
      <c r="C1214" s="552"/>
      <c r="D1214" s="553"/>
      <c r="E1214" s="553"/>
      <c r="F1214" s="606" t="s">
        <v>184</v>
      </c>
      <c r="G1214" s="606"/>
      <c r="H1214" s="606"/>
      <c r="I1214" s="153">
        <v>929</v>
      </c>
      <c r="J1214" s="154">
        <v>910</v>
      </c>
      <c r="K1214" s="155">
        <v>4869901</v>
      </c>
      <c r="L1214" s="156" t="s">
        <v>60</v>
      </c>
      <c r="M1214" s="152">
        <v>1260.8</v>
      </c>
      <c r="N1214" s="403" t="s">
        <v>762</v>
      </c>
      <c r="O1214" s="463" t="s">
        <v>202</v>
      </c>
    </row>
    <row r="1215" spans="1:15" ht="17.25" customHeight="1">
      <c r="A1215" s="147"/>
      <c r="B1215" s="551"/>
      <c r="C1215" s="552"/>
      <c r="D1215" s="553"/>
      <c r="E1215" s="553"/>
      <c r="F1215" s="553"/>
      <c r="G1215" s="607" t="s">
        <v>74</v>
      </c>
      <c r="H1215" s="607"/>
      <c r="I1215" s="153">
        <v>929</v>
      </c>
      <c r="J1215" s="154">
        <v>910</v>
      </c>
      <c r="K1215" s="155">
        <v>4869901</v>
      </c>
      <c r="L1215" s="156" t="s">
        <v>75</v>
      </c>
      <c r="M1215" s="152">
        <v>1260.8</v>
      </c>
      <c r="N1215" s="403" t="s">
        <v>762</v>
      </c>
      <c r="O1215" s="463" t="s">
        <v>202</v>
      </c>
    </row>
    <row r="1216" spans="1:15" ht="18.75" customHeight="1">
      <c r="A1216" s="147"/>
      <c r="B1216" s="551"/>
      <c r="C1216" s="552"/>
      <c r="D1216" s="606" t="s">
        <v>186</v>
      </c>
      <c r="E1216" s="606"/>
      <c r="F1216" s="606"/>
      <c r="G1216" s="606"/>
      <c r="H1216" s="606"/>
      <c r="I1216" s="153">
        <v>929</v>
      </c>
      <c r="J1216" s="154">
        <v>910</v>
      </c>
      <c r="K1216" s="155">
        <v>7950000</v>
      </c>
      <c r="L1216" s="156" t="s">
        <v>60</v>
      </c>
      <c r="M1216" s="152">
        <v>327.9405</v>
      </c>
      <c r="N1216" s="152">
        <v>147.9405</v>
      </c>
      <c r="O1216" s="462">
        <v>0.4511199440142343</v>
      </c>
    </row>
    <row r="1217" spans="1:15" ht="105" customHeight="1">
      <c r="A1217" s="147"/>
      <c r="B1217" s="551"/>
      <c r="C1217" s="552"/>
      <c r="D1217" s="553"/>
      <c r="E1217" s="553"/>
      <c r="F1217" s="606" t="s">
        <v>297</v>
      </c>
      <c r="G1217" s="606"/>
      <c r="H1217" s="606"/>
      <c r="I1217" s="153">
        <v>929</v>
      </c>
      <c r="J1217" s="154">
        <v>910</v>
      </c>
      <c r="K1217" s="155">
        <v>7950042</v>
      </c>
      <c r="L1217" s="156" t="s">
        <v>60</v>
      </c>
      <c r="M1217" s="152">
        <v>327.9405</v>
      </c>
      <c r="N1217" s="152">
        <v>147.9405</v>
      </c>
      <c r="O1217" s="462">
        <v>0.4511199440142343</v>
      </c>
    </row>
    <row r="1218" spans="1:15" ht="18.75" customHeight="1">
      <c r="A1218" s="147"/>
      <c r="B1218" s="551"/>
      <c r="C1218" s="552"/>
      <c r="D1218" s="553"/>
      <c r="E1218" s="553"/>
      <c r="F1218" s="553"/>
      <c r="G1218" s="607" t="s">
        <v>67</v>
      </c>
      <c r="H1218" s="607"/>
      <c r="I1218" s="153">
        <v>929</v>
      </c>
      <c r="J1218" s="154">
        <v>910</v>
      </c>
      <c r="K1218" s="155">
        <v>7950042</v>
      </c>
      <c r="L1218" s="156" t="s">
        <v>68</v>
      </c>
      <c r="M1218" s="152">
        <v>327.9405</v>
      </c>
      <c r="N1218" s="152">
        <v>147.9405</v>
      </c>
      <c r="O1218" s="462">
        <v>0.4511199440142343</v>
      </c>
    </row>
    <row r="1219" spans="1:15" ht="49.5" customHeight="1">
      <c r="A1219" s="157" t="s">
        <v>456</v>
      </c>
      <c r="B1219" s="613" t="s">
        <v>185</v>
      </c>
      <c r="C1219" s="613"/>
      <c r="D1219" s="613"/>
      <c r="E1219" s="613"/>
      <c r="F1219" s="613"/>
      <c r="G1219" s="613"/>
      <c r="H1219" s="613"/>
      <c r="I1219" s="158">
        <v>930</v>
      </c>
      <c r="J1219" s="159" t="s">
        <v>60</v>
      </c>
      <c r="K1219" s="160" t="s">
        <v>60</v>
      </c>
      <c r="L1219" s="161" t="s">
        <v>60</v>
      </c>
      <c r="M1219" s="162">
        <v>8346.5215</v>
      </c>
      <c r="N1219" s="162">
        <v>8285.768479999999</v>
      </c>
      <c r="O1219" s="464">
        <v>0.9927211569514316</v>
      </c>
    </row>
    <row r="1220" spans="1:15" ht="64.5" customHeight="1">
      <c r="A1220" s="147"/>
      <c r="B1220" s="551"/>
      <c r="C1220" s="605" t="s">
        <v>557</v>
      </c>
      <c r="D1220" s="605"/>
      <c r="E1220" s="605"/>
      <c r="F1220" s="605"/>
      <c r="G1220" s="605"/>
      <c r="H1220" s="605"/>
      <c r="I1220" s="148">
        <v>930</v>
      </c>
      <c r="J1220" s="149">
        <v>104</v>
      </c>
      <c r="K1220" s="150" t="s">
        <v>60</v>
      </c>
      <c r="L1220" s="151" t="s">
        <v>60</v>
      </c>
      <c r="M1220" s="152">
        <v>7846.5215</v>
      </c>
      <c r="N1220" s="152">
        <v>7785.76848</v>
      </c>
      <c r="O1220" s="462">
        <v>0.9922573308439925</v>
      </c>
    </row>
    <row r="1221" spans="1:15" ht="28.5" customHeight="1">
      <c r="A1221" s="147"/>
      <c r="B1221" s="551"/>
      <c r="C1221" s="552"/>
      <c r="D1221" s="606" t="s">
        <v>194</v>
      </c>
      <c r="E1221" s="606"/>
      <c r="F1221" s="606"/>
      <c r="G1221" s="606"/>
      <c r="H1221" s="606"/>
      <c r="I1221" s="153">
        <v>930</v>
      </c>
      <c r="J1221" s="154">
        <v>104</v>
      </c>
      <c r="K1221" s="155">
        <v>20000</v>
      </c>
      <c r="L1221" s="156" t="s">
        <v>60</v>
      </c>
      <c r="M1221" s="152">
        <v>7846.5215</v>
      </c>
      <c r="N1221" s="152">
        <v>7785.76848</v>
      </c>
      <c r="O1221" s="462">
        <v>0.9922573308439925</v>
      </c>
    </row>
    <row r="1222" spans="1:15" ht="12.75" customHeight="1">
      <c r="A1222" s="147"/>
      <c r="B1222" s="551"/>
      <c r="C1222" s="552"/>
      <c r="D1222" s="553"/>
      <c r="E1222" s="606" t="s">
        <v>195</v>
      </c>
      <c r="F1222" s="606"/>
      <c r="G1222" s="606"/>
      <c r="H1222" s="606"/>
      <c r="I1222" s="153">
        <v>930</v>
      </c>
      <c r="J1222" s="154">
        <v>104</v>
      </c>
      <c r="K1222" s="155">
        <v>20400</v>
      </c>
      <c r="L1222" s="156" t="s">
        <v>60</v>
      </c>
      <c r="M1222" s="152">
        <v>7846.5215</v>
      </c>
      <c r="N1222" s="152">
        <v>7785.76848</v>
      </c>
      <c r="O1222" s="462">
        <v>0.9922573308439925</v>
      </c>
    </row>
    <row r="1223" spans="1:15" ht="45.75" customHeight="1">
      <c r="A1223" s="147"/>
      <c r="B1223" s="551"/>
      <c r="C1223" s="552"/>
      <c r="D1223" s="553"/>
      <c r="E1223" s="553"/>
      <c r="F1223" s="606" t="s">
        <v>185</v>
      </c>
      <c r="G1223" s="606"/>
      <c r="H1223" s="606"/>
      <c r="I1223" s="153">
        <v>930</v>
      </c>
      <c r="J1223" s="154">
        <v>104</v>
      </c>
      <c r="K1223" s="155">
        <v>20404</v>
      </c>
      <c r="L1223" s="156" t="s">
        <v>60</v>
      </c>
      <c r="M1223" s="152">
        <v>7846.5215</v>
      </c>
      <c r="N1223" s="152">
        <v>7785.76848</v>
      </c>
      <c r="O1223" s="462">
        <v>0.9922573308439925</v>
      </c>
    </row>
    <row r="1224" spans="1:15" ht="21" customHeight="1">
      <c r="A1224" s="147"/>
      <c r="B1224" s="551"/>
      <c r="C1224" s="552"/>
      <c r="D1224" s="553"/>
      <c r="E1224" s="553"/>
      <c r="F1224" s="553"/>
      <c r="G1224" s="607" t="s">
        <v>67</v>
      </c>
      <c r="H1224" s="607"/>
      <c r="I1224" s="153">
        <v>930</v>
      </c>
      <c r="J1224" s="154">
        <v>104</v>
      </c>
      <c r="K1224" s="155">
        <v>20404</v>
      </c>
      <c r="L1224" s="156" t="s">
        <v>68</v>
      </c>
      <c r="M1224" s="152">
        <v>7846.5215</v>
      </c>
      <c r="N1224" s="152">
        <v>7785.76848</v>
      </c>
      <c r="O1224" s="462">
        <v>0.9922573308439925</v>
      </c>
    </row>
    <row r="1225" spans="1:15" ht="15.75" customHeight="1">
      <c r="A1225" s="147"/>
      <c r="B1225" s="551"/>
      <c r="C1225" s="605" t="s">
        <v>561</v>
      </c>
      <c r="D1225" s="605"/>
      <c r="E1225" s="605"/>
      <c r="F1225" s="605"/>
      <c r="G1225" s="605"/>
      <c r="H1225" s="605"/>
      <c r="I1225" s="148">
        <v>930</v>
      </c>
      <c r="J1225" s="149">
        <v>114</v>
      </c>
      <c r="K1225" s="150" t="s">
        <v>60</v>
      </c>
      <c r="L1225" s="151" t="s">
        <v>60</v>
      </c>
      <c r="M1225" s="152">
        <v>500</v>
      </c>
      <c r="N1225" s="152">
        <v>500</v>
      </c>
      <c r="O1225" s="462">
        <v>1</v>
      </c>
    </row>
    <row r="1226" spans="1:15" ht="21" customHeight="1">
      <c r="A1226" s="147"/>
      <c r="B1226" s="551"/>
      <c r="C1226" s="552"/>
      <c r="D1226" s="606" t="s">
        <v>186</v>
      </c>
      <c r="E1226" s="606"/>
      <c r="F1226" s="606"/>
      <c r="G1226" s="606"/>
      <c r="H1226" s="606"/>
      <c r="I1226" s="153">
        <v>930</v>
      </c>
      <c r="J1226" s="154">
        <v>114</v>
      </c>
      <c r="K1226" s="155">
        <v>7950000</v>
      </c>
      <c r="L1226" s="156" t="s">
        <v>60</v>
      </c>
      <c r="M1226" s="152">
        <v>500</v>
      </c>
      <c r="N1226" s="152">
        <v>500</v>
      </c>
      <c r="O1226" s="462">
        <v>1</v>
      </c>
    </row>
    <row r="1227" spans="1:15" ht="75.75" customHeight="1">
      <c r="A1227" s="147"/>
      <c r="B1227" s="551"/>
      <c r="C1227" s="552"/>
      <c r="D1227" s="553"/>
      <c r="E1227" s="553"/>
      <c r="F1227" s="606" t="s">
        <v>187</v>
      </c>
      <c r="G1227" s="606"/>
      <c r="H1227" s="606"/>
      <c r="I1227" s="153">
        <v>930</v>
      </c>
      <c r="J1227" s="154">
        <v>114</v>
      </c>
      <c r="K1227" s="155">
        <v>7950030</v>
      </c>
      <c r="L1227" s="156" t="s">
        <v>60</v>
      </c>
      <c r="M1227" s="152">
        <v>500</v>
      </c>
      <c r="N1227" s="152">
        <v>500</v>
      </c>
      <c r="O1227" s="462">
        <v>1</v>
      </c>
    </row>
    <row r="1228" spans="1:15" ht="18" customHeight="1">
      <c r="A1228" s="163"/>
      <c r="B1228" s="554"/>
      <c r="C1228" s="555"/>
      <c r="D1228" s="556"/>
      <c r="E1228" s="556"/>
      <c r="F1228" s="556"/>
      <c r="G1228" s="615" t="s">
        <v>64</v>
      </c>
      <c r="H1228" s="615"/>
      <c r="I1228" s="164">
        <v>930</v>
      </c>
      <c r="J1228" s="165">
        <v>114</v>
      </c>
      <c r="K1228" s="166">
        <v>7950030</v>
      </c>
      <c r="L1228" s="167" t="s">
        <v>65</v>
      </c>
      <c r="M1228" s="168">
        <v>500</v>
      </c>
      <c r="N1228" s="168">
        <v>500</v>
      </c>
      <c r="O1228" s="465">
        <v>1</v>
      </c>
    </row>
    <row r="1229" spans="1:15" ht="13.5" customHeight="1">
      <c r="A1229" s="169"/>
      <c r="B1229" s="170"/>
      <c r="C1229" s="171"/>
      <c r="D1229" s="171"/>
      <c r="E1229" s="171"/>
      <c r="F1229" s="171"/>
      <c r="G1229" s="171"/>
      <c r="H1229" s="172" t="s">
        <v>931</v>
      </c>
      <c r="I1229" s="173" t="s">
        <v>60</v>
      </c>
      <c r="J1229" s="169" t="s">
        <v>60</v>
      </c>
      <c r="K1229" s="169" t="s">
        <v>60</v>
      </c>
      <c r="L1229" s="169"/>
      <c r="M1229" s="174">
        <v>9118992.3769</v>
      </c>
      <c r="N1229" s="174">
        <v>7887468.470820013</v>
      </c>
      <c r="O1229" s="466">
        <v>0.8649495629363995</v>
      </c>
    </row>
    <row r="1230" spans="1:14" ht="25.5" customHeight="1">
      <c r="A1230" s="175"/>
      <c r="B1230" s="176"/>
      <c r="C1230" s="176"/>
      <c r="D1230" s="176"/>
      <c r="E1230" s="176"/>
      <c r="F1230" s="176"/>
      <c r="G1230" s="176"/>
      <c r="H1230" s="176"/>
      <c r="I1230" s="176"/>
      <c r="J1230" s="139"/>
      <c r="K1230" s="176"/>
      <c r="L1230" s="176"/>
      <c r="M1230" s="175"/>
      <c r="N1230" s="175"/>
    </row>
    <row r="1235" ht="15">
      <c r="M1235" s="20"/>
    </row>
  </sheetData>
  <sheetProtection/>
  <mergeCells count="1227">
    <mergeCell ref="D1196:H1196"/>
    <mergeCell ref="G1193:H1193"/>
    <mergeCell ref="G1191:H1191"/>
    <mergeCell ref="D1189:H1189"/>
    <mergeCell ref="F1194:H1194"/>
    <mergeCell ref="F1192:H1192"/>
    <mergeCell ref="G1188:H1188"/>
    <mergeCell ref="F1103:H1103"/>
    <mergeCell ref="G1198:H1198"/>
    <mergeCell ref="G1228:H1228"/>
    <mergeCell ref="G1224:H1224"/>
    <mergeCell ref="G1218:H1218"/>
    <mergeCell ref="G1215:H1215"/>
    <mergeCell ref="D1226:H1226"/>
    <mergeCell ref="D1221:H1221"/>
    <mergeCell ref="D1216:H1216"/>
    <mergeCell ref="F1202:H1202"/>
    <mergeCell ref="O10:O12"/>
    <mergeCell ref="F1135:H1135"/>
    <mergeCell ref="G1138:H1138"/>
    <mergeCell ref="G1136:H1136"/>
    <mergeCell ref="F1133:H1133"/>
    <mergeCell ref="G1134:H1134"/>
    <mergeCell ref="G1100:H1100"/>
    <mergeCell ref="D1111:H1111"/>
    <mergeCell ref="E1112:H1112"/>
    <mergeCell ref="G1117:H1117"/>
    <mergeCell ref="A10:A12"/>
    <mergeCell ref="G1152:H1152"/>
    <mergeCell ref="G1174:H1174"/>
    <mergeCell ref="G1170:H1170"/>
    <mergeCell ref="G1168:H1168"/>
    <mergeCell ref="G1142:H1142"/>
    <mergeCell ref="G1121:H1121"/>
    <mergeCell ref="F1141:H1141"/>
    <mergeCell ref="F1139:H1139"/>
    <mergeCell ref="F1137:H1137"/>
    <mergeCell ref="E1105:H1105"/>
    <mergeCell ref="F1108:H1108"/>
    <mergeCell ref="G1109:H1109"/>
    <mergeCell ref="G1115:H1115"/>
    <mergeCell ref="G1113:H1113"/>
    <mergeCell ref="F1120:H1120"/>
    <mergeCell ref="F1116:H1116"/>
    <mergeCell ref="F1114:H1114"/>
    <mergeCell ref="E1119:H1119"/>
    <mergeCell ref="G1072:H1072"/>
    <mergeCell ref="G1079:H1079"/>
    <mergeCell ref="G1106:H1106"/>
    <mergeCell ref="G1104:H1104"/>
    <mergeCell ref="D1101:H1101"/>
    <mergeCell ref="F1099:H1099"/>
    <mergeCell ref="D1097:H1097"/>
    <mergeCell ref="G1096:H1096"/>
    <mergeCell ref="C1092:H1092"/>
    <mergeCell ref="E1098:H1098"/>
    <mergeCell ref="G1066:H1066"/>
    <mergeCell ref="F1071:H1071"/>
    <mergeCell ref="F1067:H1067"/>
    <mergeCell ref="E1070:H1070"/>
    <mergeCell ref="D1069:H1069"/>
    <mergeCell ref="G1068:H1068"/>
    <mergeCell ref="F965:H965"/>
    <mergeCell ref="F1078:H1078"/>
    <mergeCell ref="F1075:H1075"/>
    <mergeCell ref="E1074:H1074"/>
    <mergeCell ref="D1077:H1077"/>
    <mergeCell ref="G1076:H1076"/>
    <mergeCell ref="G1048:H1048"/>
    <mergeCell ref="G1046:H1046"/>
    <mergeCell ref="D1073:H1073"/>
    <mergeCell ref="F1065:H1065"/>
    <mergeCell ref="G952:H952"/>
    <mergeCell ref="G950:H950"/>
    <mergeCell ref="F951:H951"/>
    <mergeCell ref="F956:H956"/>
    <mergeCell ref="G972:H972"/>
    <mergeCell ref="G970:H970"/>
    <mergeCell ref="G968:H968"/>
    <mergeCell ref="G966:H966"/>
    <mergeCell ref="G964:H964"/>
    <mergeCell ref="F967:H967"/>
    <mergeCell ref="C927:H927"/>
    <mergeCell ref="G915:H915"/>
    <mergeCell ref="G912:H912"/>
    <mergeCell ref="F921:H921"/>
    <mergeCell ref="F914:H914"/>
    <mergeCell ref="G922:H922"/>
    <mergeCell ref="G926:H926"/>
    <mergeCell ref="F916:H916"/>
    <mergeCell ref="F878:H878"/>
    <mergeCell ref="G917:H917"/>
    <mergeCell ref="G937:H937"/>
    <mergeCell ref="G935:H935"/>
    <mergeCell ref="G931:H931"/>
    <mergeCell ref="E899:H899"/>
    <mergeCell ref="E896:H896"/>
    <mergeCell ref="G898:H898"/>
    <mergeCell ref="F908:H908"/>
    <mergeCell ref="F900:H900"/>
    <mergeCell ref="E869:H869"/>
    <mergeCell ref="E891:H891"/>
    <mergeCell ref="F897:H897"/>
    <mergeCell ref="G875:H875"/>
    <mergeCell ref="G873:H873"/>
    <mergeCell ref="G871:H871"/>
    <mergeCell ref="F874:H874"/>
    <mergeCell ref="F872:H872"/>
    <mergeCell ref="F870:H870"/>
    <mergeCell ref="E887:H887"/>
    <mergeCell ref="C885:H885"/>
    <mergeCell ref="E856:H856"/>
    <mergeCell ref="D860:H860"/>
    <mergeCell ref="D855:H855"/>
    <mergeCell ref="D864:H864"/>
    <mergeCell ref="G862:H862"/>
    <mergeCell ref="G858:H858"/>
    <mergeCell ref="C859:H859"/>
    <mergeCell ref="F857:H857"/>
    <mergeCell ref="E861:H861"/>
    <mergeCell ref="F851:H851"/>
    <mergeCell ref="E877:H877"/>
    <mergeCell ref="F846:H846"/>
    <mergeCell ref="G893:H893"/>
    <mergeCell ref="E882:H882"/>
    <mergeCell ref="C880:H880"/>
    <mergeCell ref="G890:H890"/>
    <mergeCell ref="G889:H889"/>
    <mergeCell ref="G884:H884"/>
    <mergeCell ref="D881:H881"/>
    <mergeCell ref="F793:H793"/>
    <mergeCell ref="E818:H818"/>
    <mergeCell ref="F883:H883"/>
    <mergeCell ref="F816:H816"/>
    <mergeCell ref="G854:H854"/>
    <mergeCell ref="G852:H852"/>
    <mergeCell ref="F853:H853"/>
    <mergeCell ref="F840:H840"/>
    <mergeCell ref="C843:H843"/>
    <mergeCell ref="E850:H850"/>
    <mergeCell ref="C808:H808"/>
    <mergeCell ref="E810:H810"/>
    <mergeCell ref="G820:H820"/>
    <mergeCell ref="D787:H787"/>
    <mergeCell ref="D795:H795"/>
    <mergeCell ref="G802:H802"/>
    <mergeCell ref="F797:H797"/>
    <mergeCell ref="G794:H794"/>
    <mergeCell ref="D800:H800"/>
    <mergeCell ref="E801:H801"/>
    <mergeCell ref="C822:H822"/>
    <mergeCell ref="F830:H830"/>
    <mergeCell ref="E824:H824"/>
    <mergeCell ref="B821:H821"/>
    <mergeCell ref="D828:H828"/>
    <mergeCell ref="D823:H823"/>
    <mergeCell ref="D849:H849"/>
    <mergeCell ref="D838:H838"/>
    <mergeCell ref="G835:H835"/>
    <mergeCell ref="E839:H839"/>
    <mergeCell ref="D844:H844"/>
    <mergeCell ref="E845:H845"/>
    <mergeCell ref="G847:H847"/>
    <mergeCell ref="B842:H842"/>
    <mergeCell ref="B836:H836"/>
    <mergeCell ref="G817:H817"/>
    <mergeCell ref="E815:H815"/>
    <mergeCell ref="G786:H786"/>
    <mergeCell ref="D814:H814"/>
    <mergeCell ref="D804:H804"/>
    <mergeCell ref="G812:H812"/>
    <mergeCell ref="F811:H811"/>
    <mergeCell ref="F806:H806"/>
    <mergeCell ref="E805:H805"/>
    <mergeCell ref="D809:H809"/>
    <mergeCell ref="D773:H773"/>
    <mergeCell ref="F775:H775"/>
    <mergeCell ref="C778:H778"/>
    <mergeCell ref="B777:H777"/>
    <mergeCell ref="G776:H776"/>
    <mergeCell ref="G770:H770"/>
    <mergeCell ref="B771:H771"/>
    <mergeCell ref="C752:H752"/>
    <mergeCell ref="F765:H765"/>
    <mergeCell ref="F759:H759"/>
    <mergeCell ref="E762:H762"/>
    <mergeCell ref="D761:H761"/>
    <mergeCell ref="G760:H760"/>
    <mergeCell ref="F763:H763"/>
    <mergeCell ref="G764:H764"/>
    <mergeCell ref="F744:H744"/>
    <mergeCell ref="G739:H739"/>
    <mergeCell ref="F755:H755"/>
    <mergeCell ref="E758:H758"/>
    <mergeCell ref="G756:H756"/>
    <mergeCell ref="D757:H757"/>
    <mergeCell ref="F750:H750"/>
    <mergeCell ref="G751:H751"/>
    <mergeCell ref="E754:H754"/>
    <mergeCell ref="D753:H753"/>
    <mergeCell ref="E737:H737"/>
    <mergeCell ref="D736:H736"/>
    <mergeCell ref="C735:H735"/>
    <mergeCell ref="B734:H734"/>
    <mergeCell ref="D742:H742"/>
    <mergeCell ref="C741:H741"/>
    <mergeCell ref="F687:H687"/>
    <mergeCell ref="G725:H725"/>
    <mergeCell ref="G719:H719"/>
    <mergeCell ref="G714:H714"/>
    <mergeCell ref="E717:H717"/>
    <mergeCell ref="D716:H716"/>
    <mergeCell ref="C721:H721"/>
    <mergeCell ref="B720:H720"/>
    <mergeCell ref="E723:H723"/>
    <mergeCell ref="G698:H698"/>
    <mergeCell ref="G635:H635"/>
    <mergeCell ref="G688:H688"/>
    <mergeCell ref="G686:H686"/>
    <mergeCell ref="F680:H680"/>
    <mergeCell ref="F678:H678"/>
    <mergeCell ref="G684:H684"/>
    <mergeCell ref="G681:H681"/>
    <mergeCell ref="G679:H679"/>
    <mergeCell ref="F683:H683"/>
    <mergeCell ref="F685:H685"/>
    <mergeCell ref="E616:H616"/>
    <mergeCell ref="G653:H653"/>
    <mergeCell ref="G649:H649"/>
    <mergeCell ref="G645:H645"/>
    <mergeCell ref="G628:H628"/>
    <mergeCell ref="F652:H652"/>
    <mergeCell ref="F644:H644"/>
    <mergeCell ref="E651:H651"/>
    <mergeCell ref="E648:H648"/>
    <mergeCell ref="F639:H639"/>
    <mergeCell ref="G578:H578"/>
    <mergeCell ref="F583:H583"/>
    <mergeCell ref="F581:H581"/>
    <mergeCell ref="F579:H579"/>
    <mergeCell ref="G582:H582"/>
    <mergeCell ref="G580:H580"/>
    <mergeCell ref="D562:H562"/>
    <mergeCell ref="G558:H558"/>
    <mergeCell ref="G554:H554"/>
    <mergeCell ref="D559:H559"/>
    <mergeCell ref="C555:H555"/>
    <mergeCell ref="C546:H546"/>
    <mergeCell ref="G551:H551"/>
    <mergeCell ref="G549:H549"/>
    <mergeCell ref="G540:H540"/>
    <mergeCell ref="G536:H536"/>
    <mergeCell ref="G534:H534"/>
    <mergeCell ref="D537:H537"/>
    <mergeCell ref="F535:H535"/>
    <mergeCell ref="D556:H556"/>
    <mergeCell ref="E538:H538"/>
    <mergeCell ref="E516:H516"/>
    <mergeCell ref="E513:H513"/>
    <mergeCell ref="F510:H510"/>
    <mergeCell ref="G511:H511"/>
    <mergeCell ref="G532:H532"/>
    <mergeCell ref="G530:H530"/>
    <mergeCell ref="G527:H527"/>
    <mergeCell ref="G521:H521"/>
    <mergeCell ref="E487:H487"/>
    <mergeCell ref="F480:H480"/>
    <mergeCell ref="F482:H482"/>
    <mergeCell ref="D494:H494"/>
    <mergeCell ref="D491:H491"/>
    <mergeCell ref="G493:H493"/>
    <mergeCell ref="G490:H490"/>
    <mergeCell ref="G488:H488"/>
    <mergeCell ref="F489:H489"/>
    <mergeCell ref="E492:H492"/>
    <mergeCell ref="G477:H477"/>
    <mergeCell ref="D486:H486"/>
    <mergeCell ref="G481:H481"/>
    <mergeCell ref="G485:H485"/>
    <mergeCell ref="F484:H484"/>
    <mergeCell ref="F478:H478"/>
    <mergeCell ref="G483:H483"/>
    <mergeCell ref="F472:H472"/>
    <mergeCell ref="G457:H457"/>
    <mergeCell ref="G461:H461"/>
    <mergeCell ref="F463:H463"/>
    <mergeCell ref="F465:H465"/>
    <mergeCell ref="D519:H519"/>
    <mergeCell ref="D515:H515"/>
    <mergeCell ref="D512:H512"/>
    <mergeCell ref="G509:H509"/>
    <mergeCell ref="G479:H479"/>
    <mergeCell ref="C453:H453"/>
    <mergeCell ref="G452:H452"/>
    <mergeCell ref="G475:H475"/>
    <mergeCell ref="F476:H476"/>
    <mergeCell ref="D458:H458"/>
    <mergeCell ref="F467:H467"/>
    <mergeCell ref="G466:H466"/>
    <mergeCell ref="G464:H464"/>
    <mergeCell ref="F474:H474"/>
    <mergeCell ref="G473:H473"/>
    <mergeCell ref="E471:H471"/>
    <mergeCell ref="D470:H470"/>
    <mergeCell ref="D462:H462"/>
    <mergeCell ref="F460:H460"/>
    <mergeCell ref="E455:H455"/>
    <mergeCell ref="E459:H459"/>
    <mergeCell ref="G468:H468"/>
    <mergeCell ref="F447:H447"/>
    <mergeCell ref="D454:H454"/>
    <mergeCell ref="G450:H450"/>
    <mergeCell ref="G431:H431"/>
    <mergeCell ref="D446:H446"/>
    <mergeCell ref="F451:H451"/>
    <mergeCell ref="F449:H449"/>
    <mergeCell ref="G434:H434"/>
    <mergeCell ref="F441:H441"/>
    <mergeCell ref="D436:H436"/>
    <mergeCell ref="F411:H411"/>
    <mergeCell ref="G427:H427"/>
    <mergeCell ref="D418:H418"/>
    <mergeCell ref="F420:H420"/>
    <mergeCell ref="F426:H426"/>
    <mergeCell ref="G421:H421"/>
    <mergeCell ref="G417:H417"/>
    <mergeCell ref="E419:H419"/>
    <mergeCell ref="G423:H423"/>
    <mergeCell ref="G410:H410"/>
    <mergeCell ref="F413:H413"/>
    <mergeCell ref="E416:H416"/>
    <mergeCell ref="E398:H398"/>
    <mergeCell ref="G399:H399"/>
    <mergeCell ref="G414:H414"/>
    <mergeCell ref="G412:H412"/>
    <mergeCell ref="F409:H409"/>
    <mergeCell ref="D415:H415"/>
    <mergeCell ref="G408:H408"/>
    <mergeCell ref="F389:H389"/>
    <mergeCell ref="G396:H396"/>
    <mergeCell ref="G394:H394"/>
    <mergeCell ref="G392:H392"/>
    <mergeCell ref="G390:H390"/>
    <mergeCell ref="F393:H393"/>
    <mergeCell ref="F391:H391"/>
    <mergeCell ref="G360:H360"/>
    <mergeCell ref="F383:H383"/>
    <mergeCell ref="G406:H406"/>
    <mergeCell ref="G403:H403"/>
    <mergeCell ref="G376:H376"/>
    <mergeCell ref="G374:H374"/>
    <mergeCell ref="G370:H370"/>
    <mergeCell ref="F367:H367"/>
    <mergeCell ref="F395:H395"/>
    <mergeCell ref="D397:H397"/>
    <mergeCell ref="G340:H340"/>
    <mergeCell ref="G338:H338"/>
    <mergeCell ref="G336:H336"/>
    <mergeCell ref="G312:H312"/>
    <mergeCell ref="G326:H326"/>
    <mergeCell ref="G324:H324"/>
    <mergeCell ref="G322:H322"/>
    <mergeCell ref="G320:H320"/>
    <mergeCell ref="F313:H313"/>
    <mergeCell ref="G314:H314"/>
    <mergeCell ref="G300:H300"/>
    <mergeCell ref="F307:H307"/>
    <mergeCell ref="F305:H305"/>
    <mergeCell ref="G310:H310"/>
    <mergeCell ref="G308:H308"/>
    <mergeCell ref="G306:H306"/>
    <mergeCell ref="G304:H304"/>
    <mergeCell ref="F261:H261"/>
    <mergeCell ref="F291:H291"/>
    <mergeCell ref="G296:H296"/>
    <mergeCell ref="G270:H270"/>
    <mergeCell ref="G268:H268"/>
    <mergeCell ref="G266:H266"/>
    <mergeCell ref="G262:H262"/>
    <mergeCell ref="G282:H282"/>
    <mergeCell ref="G286:H286"/>
    <mergeCell ref="F289:H289"/>
    <mergeCell ref="G258:H258"/>
    <mergeCell ref="G260:H260"/>
    <mergeCell ref="G256:H256"/>
    <mergeCell ref="F259:H259"/>
    <mergeCell ref="G250:H250"/>
    <mergeCell ref="G247:H247"/>
    <mergeCell ref="E253:H253"/>
    <mergeCell ref="D252:H252"/>
    <mergeCell ref="D248:H248"/>
    <mergeCell ref="C251:H251"/>
    <mergeCell ref="G239:H239"/>
    <mergeCell ref="F238:H238"/>
    <mergeCell ref="G254:H254"/>
    <mergeCell ref="F255:H255"/>
    <mergeCell ref="F257:H257"/>
    <mergeCell ref="G243:H243"/>
    <mergeCell ref="F249:H249"/>
    <mergeCell ref="F228:H228"/>
    <mergeCell ref="G227:H227"/>
    <mergeCell ref="F218:H218"/>
    <mergeCell ref="F216:H216"/>
    <mergeCell ref="G217:H217"/>
    <mergeCell ref="G241:H241"/>
    <mergeCell ref="G235:H235"/>
    <mergeCell ref="G233:H233"/>
    <mergeCell ref="F236:H236"/>
    <mergeCell ref="F234:H234"/>
    <mergeCell ref="G215:H215"/>
    <mergeCell ref="G231:H231"/>
    <mergeCell ref="G229:H229"/>
    <mergeCell ref="G221:H221"/>
    <mergeCell ref="F226:H226"/>
    <mergeCell ref="G225:H225"/>
    <mergeCell ref="G223:H223"/>
    <mergeCell ref="F224:H224"/>
    <mergeCell ref="F230:H230"/>
    <mergeCell ref="F220:H220"/>
    <mergeCell ref="F174:H174"/>
    <mergeCell ref="F172:H172"/>
    <mergeCell ref="G163:H163"/>
    <mergeCell ref="G159:H159"/>
    <mergeCell ref="F170:H170"/>
    <mergeCell ref="D157:H157"/>
    <mergeCell ref="G171:H171"/>
    <mergeCell ref="F158:H158"/>
    <mergeCell ref="G165:H165"/>
    <mergeCell ref="G169:H169"/>
    <mergeCell ref="F93:H93"/>
    <mergeCell ref="G90:H90"/>
    <mergeCell ref="E71:H71"/>
    <mergeCell ref="E82:H82"/>
    <mergeCell ref="G86:H86"/>
    <mergeCell ref="G138:H138"/>
    <mergeCell ref="B133:H133"/>
    <mergeCell ref="G129:H129"/>
    <mergeCell ref="D130:H130"/>
    <mergeCell ref="F131:H131"/>
    <mergeCell ref="D59:H59"/>
    <mergeCell ref="E53:H53"/>
    <mergeCell ref="B74:H74"/>
    <mergeCell ref="D70:H70"/>
    <mergeCell ref="C69:H69"/>
    <mergeCell ref="E98:H98"/>
    <mergeCell ref="D91:H91"/>
    <mergeCell ref="D66:H66"/>
    <mergeCell ref="F72:H72"/>
    <mergeCell ref="F89:H89"/>
    <mergeCell ref="E42:H42"/>
    <mergeCell ref="F43:H43"/>
    <mergeCell ref="C40:H40"/>
    <mergeCell ref="F25:H25"/>
    <mergeCell ref="E33:H33"/>
    <mergeCell ref="E29:H29"/>
    <mergeCell ref="G26:H26"/>
    <mergeCell ref="C31:H31"/>
    <mergeCell ref="G30:H30"/>
    <mergeCell ref="D32:H32"/>
    <mergeCell ref="G68:H68"/>
    <mergeCell ref="E48:H48"/>
    <mergeCell ref="E63:H63"/>
    <mergeCell ref="E60:H60"/>
    <mergeCell ref="G61:H61"/>
    <mergeCell ref="F64:H64"/>
    <mergeCell ref="F49:H49"/>
    <mergeCell ref="G65:H65"/>
    <mergeCell ref="G55:H55"/>
    <mergeCell ref="F54:H54"/>
    <mergeCell ref="G73:H73"/>
    <mergeCell ref="D118:H118"/>
    <mergeCell ref="D28:H28"/>
    <mergeCell ref="C58:H58"/>
    <mergeCell ref="G57:H57"/>
    <mergeCell ref="D62:H62"/>
    <mergeCell ref="G50:H50"/>
    <mergeCell ref="C75:H75"/>
    <mergeCell ref="D76:H76"/>
    <mergeCell ref="B45:H45"/>
    <mergeCell ref="E77:H77"/>
    <mergeCell ref="G1186:H1186"/>
    <mergeCell ref="D1181:H1181"/>
    <mergeCell ref="F1173:H1173"/>
    <mergeCell ref="F1178:H1178"/>
    <mergeCell ref="F1183:H1183"/>
    <mergeCell ref="F1153:H1153"/>
    <mergeCell ref="D1159:H1159"/>
    <mergeCell ref="F99:H99"/>
    <mergeCell ref="G88:H88"/>
    <mergeCell ref="F1227:H1227"/>
    <mergeCell ref="F1223:H1223"/>
    <mergeCell ref="F1217:H1217"/>
    <mergeCell ref="F1214:H1214"/>
    <mergeCell ref="F1160:H1160"/>
    <mergeCell ref="D109:H109"/>
    <mergeCell ref="G132:H132"/>
    <mergeCell ref="C134:H134"/>
    <mergeCell ref="C156:H156"/>
    <mergeCell ref="F176:H176"/>
    <mergeCell ref="F1143:H1143"/>
    <mergeCell ref="E1146:H1146"/>
    <mergeCell ref="C1180:H1180"/>
    <mergeCell ref="F1197:H1197"/>
    <mergeCell ref="F1187:H1187"/>
    <mergeCell ref="G1195:H1195"/>
    <mergeCell ref="E1190:H1190"/>
    <mergeCell ref="E1182:H1182"/>
    <mergeCell ref="G1184:H1184"/>
    <mergeCell ref="F1185:H1185"/>
    <mergeCell ref="D1171:H1171"/>
    <mergeCell ref="G1161:H1161"/>
    <mergeCell ref="F1162:H1162"/>
    <mergeCell ref="D1165:H1165"/>
    <mergeCell ref="D114:H114"/>
    <mergeCell ref="F110:H110"/>
    <mergeCell ref="G1157:H1157"/>
    <mergeCell ref="G1154:H1154"/>
    <mergeCell ref="F1149:H1149"/>
    <mergeCell ref="F1147:H1147"/>
    <mergeCell ref="E1166:H1166"/>
    <mergeCell ref="F1169:H1169"/>
    <mergeCell ref="G1163:H1163"/>
    <mergeCell ref="F1167:H1167"/>
    <mergeCell ref="D105:H105"/>
    <mergeCell ref="G1179:H1179"/>
    <mergeCell ref="F1175:H1175"/>
    <mergeCell ref="G1176:H1176"/>
    <mergeCell ref="D1177:H1177"/>
    <mergeCell ref="G1150:H1150"/>
    <mergeCell ref="D1145:H1145"/>
    <mergeCell ref="C1164:H1164"/>
    <mergeCell ref="G1148:H1148"/>
    <mergeCell ref="G1144:H1144"/>
    <mergeCell ref="D1155:H1155"/>
    <mergeCell ref="F1151:H1151"/>
    <mergeCell ref="C1158:H1158"/>
    <mergeCell ref="F1156:H1156"/>
    <mergeCell ref="E1102:H1102"/>
    <mergeCell ref="F1131:H1131"/>
    <mergeCell ref="F1129:H1129"/>
    <mergeCell ref="C1125:H1125"/>
    <mergeCell ref="E1127:H1127"/>
    <mergeCell ref="D1126:H1126"/>
    <mergeCell ref="G1130:H1130"/>
    <mergeCell ref="G1128:H1128"/>
    <mergeCell ref="C1110:H1110"/>
    <mergeCell ref="E1107:H1107"/>
    <mergeCell ref="F1095:H1095"/>
    <mergeCell ref="F1088:H1088"/>
    <mergeCell ref="F1083:H1083"/>
    <mergeCell ref="E1094:H1094"/>
    <mergeCell ref="D1093:H1093"/>
    <mergeCell ref="D1085:H1085"/>
    <mergeCell ref="E1090:H1090"/>
    <mergeCell ref="C1080:H1080"/>
    <mergeCell ref="G1091:H1091"/>
    <mergeCell ref="G1089:H1089"/>
    <mergeCell ref="E1082:H1082"/>
    <mergeCell ref="D1081:H1081"/>
    <mergeCell ref="G1087:H1087"/>
    <mergeCell ref="G1084:H1084"/>
    <mergeCell ref="E1086:H1086"/>
    <mergeCell ref="G1064:H1064"/>
    <mergeCell ref="G1060:H1060"/>
    <mergeCell ref="G1058:H1058"/>
    <mergeCell ref="G1056:H1056"/>
    <mergeCell ref="G1062:H1062"/>
    <mergeCell ref="F1061:H1061"/>
    <mergeCell ref="F1059:H1059"/>
    <mergeCell ref="F1063:H1063"/>
    <mergeCell ref="F1057:H1057"/>
    <mergeCell ref="F1055:H1055"/>
    <mergeCell ref="F1053:H1053"/>
    <mergeCell ref="G1036:H1036"/>
    <mergeCell ref="F1047:H1047"/>
    <mergeCell ref="G1044:H1044"/>
    <mergeCell ref="G1042:H1042"/>
    <mergeCell ref="G1040:H1040"/>
    <mergeCell ref="F1045:H1045"/>
    <mergeCell ref="F1043:H1043"/>
    <mergeCell ref="F1041:H1041"/>
    <mergeCell ref="G1032:H1032"/>
    <mergeCell ref="G1054:H1054"/>
    <mergeCell ref="G1034:H1034"/>
    <mergeCell ref="F1051:H1051"/>
    <mergeCell ref="F1049:H1049"/>
    <mergeCell ref="G1038:H1038"/>
    <mergeCell ref="G1052:H1052"/>
    <mergeCell ref="G1050:H1050"/>
    <mergeCell ref="F1039:H1039"/>
    <mergeCell ref="D1029:H1029"/>
    <mergeCell ref="G1022:H1022"/>
    <mergeCell ref="C1028:H1028"/>
    <mergeCell ref="F1035:H1035"/>
    <mergeCell ref="D1024:H1024"/>
    <mergeCell ref="F1021:H1021"/>
    <mergeCell ref="E1025:H1025"/>
    <mergeCell ref="C1023:H1023"/>
    <mergeCell ref="F1031:H1031"/>
    <mergeCell ref="F1026:H1026"/>
    <mergeCell ref="C994:H994"/>
    <mergeCell ref="G1027:H1027"/>
    <mergeCell ref="F1037:H1037"/>
    <mergeCell ref="F1033:H1033"/>
    <mergeCell ref="D1015:H1015"/>
    <mergeCell ref="F1000:H1000"/>
    <mergeCell ref="F997:H997"/>
    <mergeCell ref="C1014:H1014"/>
    <mergeCell ref="D1019:H1019"/>
    <mergeCell ref="E1030:H1030"/>
    <mergeCell ref="D991:H991"/>
    <mergeCell ref="F989:H989"/>
    <mergeCell ref="G1018:H1018"/>
    <mergeCell ref="F992:H992"/>
    <mergeCell ref="E1005:H1005"/>
    <mergeCell ref="D999:H999"/>
    <mergeCell ref="G1001:H1001"/>
    <mergeCell ref="G998:H998"/>
    <mergeCell ref="G993:H993"/>
    <mergeCell ref="D995:H995"/>
    <mergeCell ref="F977:H977"/>
    <mergeCell ref="F985:H985"/>
    <mergeCell ref="G978:H978"/>
    <mergeCell ref="E1020:H1020"/>
    <mergeCell ref="D1010:H1010"/>
    <mergeCell ref="C1003:H1003"/>
    <mergeCell ref="E1011:H1011"/>
    <mergeCell ref="E996:H996"/>
    <mergeCell ref="G988:H988"/>
    <mergeCell ref="G990:H990"/>
    <mergeCell ref="F947:H947"/>
    <mergeCell ref="F961:H961"/>
    <mergeCell ref="F958:H958"/>
    <mergeCell ref="F949:H949"/>
    <mergeCell ref="E960:H960"/>
    <mergeCell ref="G986:H986"/>
    <mergeCell ref="G984:H984"/>
    <mergeCell ref="G982:H982"/>
    <mergeCell ref="F981:H981"/>
    <mergeCell ref="F983:H983"/>
    <mergeCell ref="F975:H975"/>
    <mergeCell ref="E955:H955"/>
    <mergeCell ref="F971:H971"/>
    <mergeCell ref="F969:H969"/>
    <mergeCell ref="F987:H987"/>
    <mergeCell ref="G980:H980"/>
    <mergeCell ref="F963:H963"/>
    <mergeCell ref="G957:H957"/>
    <mergeCell ref="G976:H976"/>
    <mergeCell ref="F979:H979"/>
    <mergeCell ref="G948:H948"/>
    <mergeCell ref="F941:H941"/>
    <mergeCell ref="F973:H973"/>
    <mergeCell ref="G974:H974"/>
    <mergeCell ref="E953:H953"/>
    <mergeCell ref="G954:H954"/>
    <mergeCell ref="G944:H944"/>
    <mergeCell ref="G942:H942"/>
    <mergeCell ref="G962:H962"/>
    <mergeCell ref="G959:H959"/>
    <mergeCell ref="E933:H933"/>
    <mergeCell ref="F945:H945"/>
    <mergeCell ref="F943:H943"/>
    <mergeCell ref="F930:H930"/>
    <mergeCell ref="F939:H939"/>
    <mergeCell ref="E938:H938"/>
    <mergeCell ref="G940:H940"/>
    <mergeCell ref="F936:H936"/>
    <mergeCell ref="F934:H934"/>
    <mergeCell ref="F769:H769"/>
    <mergeCell ref="G782:H782"/>
    <mergeCell ref="G766:H766"/>
    <mergeCell ref="C772:H772"/>
    <mergeCell ref="F781:H781"/>
    <mergeCell ref="E780:H780"/>
    <mergeCell ref="E774:H774"/>
    <mergeCell ref="G768:H768"/>
    <mergeCell ref="F767:H767"/>
    <mergeCell ref="D779:H779"/>
    <mergeCell ref="G696:H696"/>
    <mergeCell ref="E749:H749"/>
    <mergeCell ref="E743:H743"/>
    <mergeCell ref="D748:H748"/>
    <mergeCell ref="B740:H740"/>
    <mergeCell ref="G747:H747"/>
    <mergeCell ref="G745:H745"/>
    <mergeCell ref="F746:H746"/>
    <mergeCell ref="F738:H738"/>
    <mergeCell ref="G733:H733"/>
    <mergeCell ref="C706:H706"/>
    <mergeCell ref="G692:H692"/>
    <mergeCell ref="G690:H690"/>
    <mergeCell ref="E708:H708"/>
    <mergeCell ref="C715:H715"/>
    <mergeCell ref="F699:H699"/>
    <mergeCell ref="G700:H700"/>
    <mergeCell ref="F701:H701"/>
    <mergeCell ref="D707:H707"/>
    <mergeCell ref="G694:H694"/>
    <mergeCell ref="G704:H704"/>
    <mergeCell ref="F695:H695"/>
    <mergeCell ref="F703:H703"/>
    <mergeCell ref="C663:H663"/>
    <mergeCell ref="F689:H689"/>
    <mergeCell ref="G677:H677"/>
    <mergeCell ref="G702:H702"/>
    <mergeCell ref="F691:H691"/>
    <mergeCell ref="F693:H693"/>
    <mergeCell ref="F697:H697"/>
    <mergeCell ref="G660:H660"/>
    <mergeCell ref="E682:H682"/>
    <mergeCell ref="G667:H667"/>
    <mergeCell ref="G662:H662"/>
    <mergeCell ref="G675:H675"/>
    <mergeCell ref="F668:H668"/>
    <mergeCell ref="G669:H669"/>
    <mergeCell ref="G673:H673"/>
    <mergeCell ref="G671:H671"/>
    <mergeCell ref="F666:H666"/>
    <mergeCell ref="F637:H637"/>
    <mergeCell ref="F659:H659"/>
    <mergeCell ref="E665:H665"/>
    <mergeCell ref="G642:H642"/>
    <mergeCell ref="G655:H655"/>
    <mergeCell ref="E656:H656"/>
    <mergeCell ref="F661:H661"/>
    <mergeCell ref="G658:H658"/>
    <mergeCell ref="F657:H657"/>
    <mergeCell ref="D664:H664"/>
    <mergeCell ref="D586:H586"/>
    <mergeCell ref="G588:H588"/>
    <mergeCell ref="F610:H610"/>
    <mergeCell ref="C618:H618"/>
    <mergeCell ref="E587:H587"/>
    <mergeCell ref="C614:H614"/>
    <mergeCell ref="F612:H612"/>
    <mergeCell ref="E601:H601"/>
    <mergeCell ref="E596:H596"/>
    <mergeCell ref="G597:H597"/>
    <mergeCell ref="G622:H622"/>
    <mergeCell ref="G617:H617"/>
    <mergeCell ref="F625:H625"/>
    <mergeCell ref="G584:H584"/>
    <mergeCell ref="G609:H609"/>
    <mergeCell ref="G607:H607"/>
    <mergeCell ref="F603:H603"/>
    <mergeCell ref="C585:H585"/>
    <mergeCell ref="G613:H613"/>
    <mergeCell ref="G611:H611"/>
    <mergeCell ref="G507:H507"/>
    <mergeCell ref="G504:H504"/>
    <mergeCell ref="E620:H620"/>
    <mergeCell ref="E553:H553"/>
    <mergeCell ref="D552:H552"/>
    <mergeCell ref="C522:H522"/>
    <mergeCell ref="F544:H544"/>
    <mergeCell ref="F541:H541"/>
    <mergeCell ref="F539:H539"/>
    <mergeCell ref="F533:H533"/>
    <mergeCell ref="G568:H568"/>
    <mergeCell ref="F520:H520"/>
    <mergeCell ref="E529:H529"/>
    <mergeCell ref="E524:H524"/>
    <mergeCell ref="D528:H528"/>
    <mergeCell ref="D523:H523"/>
    <mergeCell ref="G525:H525"/>
    <mergeCell ref="F531:H531"/>
    <mergeCell ref="F526:H526"/>
    <mergeCell ref="G542:H542"/>
    <mergeCell ref="G445:H445"/>
    <mergeCell ref="E506:H506"/>
    <mergeCell ref="E503:H503"/>
    <mergeCell ref="D505:H505"/>
    <mergeCell ref="D543:H543"/>
    <mergeCell ref="C501:H501"/>
    <mergeCell ref="F508:H508"/>
    <mergeCell ref="G518:H518"/>
    <mergeCell ref="G514:H514"/>
    <mergeCell ref="F517:H517"/>
    <mergeCell ref="D502:H502"/>
    <mergeCell ref="F495:H495"/>
    <mergeCell ref="G496:H496"/>
    <mergeCell ref="C497:H497"/>
    <mergeCell ref="D498:H498"/>
    <mergeCell ref="F499:H499"/>
    <mergeCell ref="G500:H500"/>
    <mergeCell ref="D432:H432"/>
    <mergeCell ref="C435:H435"/>
    <mergeCell ref="E437:H437"/>
    <mergeCell ref="G442:H442"/>
    <mergeCell ref="F424:H424"/>
    <mergeCell ref="G440:H440"/>
    <mergeCell ref="G438:H438"/>
    <mergeCell ref="D428:H428"/>
    <mergeCell ref="F430:H430"/>
    <mergeCell ref="E429:H429"/>
    <mergeCell ref="F402:H402"/>
    <mergeCell ref="F400:H400"/>
    <mergeCell ref="F407:H407"/>
    <mergeCell ref="E405:H405"/>
    <mergeCell ref="D404:H404"/>
    <mergeCell ref="G401:H401"/>
    <mergeCell ref="G388:H388"/>
    <mergeCell ref="G386:H386"/>
    <mergeCell ref="F375:H375"/>
    <mergeCell ref="G378:H378"/>
    <mergeCell ref="F379:H379"/>
    <mergeCell ref="F385:H385"/>
    <mergeCell ref="F377:H377"/>
    <mergeCell ref="G368:H368"/>
    <mergeCell ref="F373:H373"/>
    <mergeCell ref="F387:H387"/>
    <mergeCell ref="G384:H384"/>
    <mergeCell ref="G382:H382"/>
    <mergeCell ref="G380:H380"/>
    <mergeCell ref="F369:H369"/>
    <mergeCell ref="E372:H372"/>
    <mergeCell ref="D371:H371"/>
    <mergeCell ref="F381:H381"/>
    <mergeCell ref="F361:H361"/>
    <mergeCell ref="G366:H366"/>
    <mergeCell ref="G364:H364"/>
    <mergeCell ref="G362:H362"/>
    <mergeCell ref="F365:H365"/>
    <mergeCell ref="F363:H363"/>
    <mergeCell ref="G350:H350"/>
    <mergeCell ref="F347:H347"/>
    <mergeCell ref="F359:H359"/>
    <mergeCell ref="F357:H357"/>
    <mergeCell ref="F355:H355"/>
    <mergeCell ref="F353:H353"/>
    <mergeCell ref="G358:H358"/>
    <mergeCell ref="G356:H356"/>
    <mergeCell ref="G354:H354"/>
    <mergeCell ref="F345:H345"/>
    <mergeCell ref="G342:H342"/>
    <mergeCell ref="F341:H341"/>
    <mergeCell ref="F343:H343"/>
    <mergeCell ref="G344:H344"/>
    <mergeCell ref="G352:H352"/>
    <mergeCell ref="F351:H351"/>
    <mergeCell ref="F349:H349"/>
    <mergeCell ref="G348:H348"/>
    <mergeCell ref="G346:H346"/>
    <mergeCell ref="G330:H330"/>
    <mergeCell ref="F339:H339"/>
    <mergeCell ref="F337:H337"/>
    <mergeCell ref="F335:H335"/>
    <mergeCell ref="F333:H333"/>
    <mergeCell ref="F331:H331"/>
    <mergeCell ref="G334:H334"/>
    <mergeCell ref="G332:H332"/>
    <mergeCell ref="F311:H311"/>
    <mergeCell ref="F309:H309"/>
    <mergeCell ref="F325:H325"/>
    <mergeCell ref="F321:H321"/>
    <mergeCell ref="F301:H301"/>
    <mergeCell ref="F303:H303"/>
    <mergeCell ref="G318:H318"/>
    <mergeCell ref="G316:H316"/>
    <mergeCell ref="F323:H323"/>
    <mergeCell ref="F319:H319"/>
    <mergeCell ref="G328:H328"/>
    <mergeCell ref="F329:H329"/>
    <mergeCell ref="F327:H327"/>
    <mergeCell ref="F293:H293"/>
    <mergeCell ref="G298:H298"/>
    <mergeCell ref="F317:H317"/>
    <mergeCell ref="G294:H294"/>
    <mergeCell ref="G292:H292"/>
    <mergeCell ref="F297:H297"/>
    <mergeCell ref="G302:H302"/>
    <mergeCell ref="F315:H315"/>
    <mergeCell ref="F295:H295"/>
    <mergeCell ref="F299:H299"/>
    <mergeCell ref="F283:H283"/>
    <mergeCell ref="G278:H278"/>
    <mergeCell ref="G284:H284"/>
    <mergeCell ref="F287:H287"/>
    <mergeCell ref="G290:H290"/>
    <mergeCell ref="G288:H288"/>
    <mergeCell ref="G264:H264"/>
    <mergeCell ref="G274:H274"/>
    <mergeCell ref="G272:H272"/>
    <mergeCell ref="F275:H275"/>
    <mergeCell ref="F273:H273"/>
    <mergeCell ref="F285:H285"/>
    <mergeCell ref="G280:H280"/>
    <mergeCell ref="G276:H276"/>
    <mergeCell ref="F279:H279"/>
    <mergeCell ref="F277:H277"/>
    <mergeCell ref="F222:H222"/>
    <mergeCell ref="F232:H232"/>
    <mergeCell ref="F214:H214"/>
    <mergeCell ref="F269:H269"/>
    <mergeCell ref="F281:H281"/>
    <mergeCell ref="F271:H271"/>
    <mergeCell ref="F246:H246"/>
    <mergeCell ref="F267:H267"/>
    <mergeCell ref="F265:H265"/>
    <mergeCell ref="F263:H263"/>
    <mergeCell ref="F208:H208"/>
    <mergeCell ref="G207:H207"/>
    <mergeCell ref="G205:H205"/>
    <mergeCell ref="F182:H182"/>
    <mergeCell ref="G245:H245"/>
    <mergeCell ref="G237:H237"/>
    <mergeCell ref="F242:H242"/>
    <mergeCell ref="F240:H240"/>
    <mergeCell ref="F244:H244"/>
    <mergeCell ref="G219:H219"/>
    <mergeCell ref="G181:H181"/>
    <mergeCell ref="G175:H175"/>
    <mergeCell ref="G179:H179"/>
    <mergeCell ref="F212:H212"/>
    <mergeCell ref="G211:H211"/>
    <mergeCell ref="F200:H200"/>
    <mergeCell ref="G201:H201"/>
    <mergeCell ref="F206:H206"/>
    <mergeCell ref="G203:H203"/>
    <mergeCell ref="G209:H209"/>
    <mergeCell ref="F194:H194"/>
    <mergeCell ref="F198:H198"/>
    <mergeCell ref="F192:H192"/>
    <mergeCell ref="G213:H213"/>
    <mergeCell ref="F210:H210"/>
    <mergeCell ref="C160:H160"/>
    <mergeCell ref="F164:H164"/>
    <mergeCell ref="F188:H188"/>
    <mergeCell ref="E162:H162"/>
    <mergeCell ref="D161:H161"/>
    <mergeCell ref="F186:H186"/>
    <mergeCell ref="G167:H167"/>
    <mergeCell ref="G173:H173"/>
    <mergeCell ref="F180:H180"/>
    <mergeCell ref="F202:H202"/>
    <mergeCell ref="G193:H193"/>
    <mergeCell ref="G191:H191"/>
    <mergeCell ref="G199:H199"/>
    <mergeCell ref="G197:H197"/>
    <mergeCell ref="F196:H196"/>
    <mergeCell ref="F190:H190"/>
    <mergeCell ref="G140:H140"/>
    <mergeCell ref="G151:H151"/>
    <mergeCell ref="G146:H146"/>
    <mergeCell ref="G144:H144"/>
    <mergeCell ref="D148:H148"/>
    <mergeCell ref="C147:H147"/>
    <mergeCell ref="F141:H141"/>
    <mergeCell ref="G185:H185"/>
    <mergeCell ref="G177:H177"/>
    <mergeCell ref="F204:H204"/>
    <mergeCell ref="F184:H184"/>
    <mergeCell ref="F150:H150"/>
    <mergeCell ref="F168:H168"/>
    <mergeCell ref="F166:H166"/>
    <mergeCell ref="G189:H189"/>
    <mergeCell ref="F154:H154"/>
    <mergeCell ref="F152:H152"/>
    <mergeCell ref="G187:H187"/>
    <mergeCell ref="G195:H195"/>
    <mergeCell ref="F139:H139"/>
    <mergeCell ref="F137:H137"/>
    <mergeCell ref="D135:H135"/>
    <mergeCell ref="D126:H126"/>
    <mergeCell ref="F178:H178"/>
    <mergeCell ref="G183:H183"/>
    <mergeCell ref="E136:H136"/>
    <mergeCell ref="G155:H155"/>
    <mergeCell ref="G153:H153"/>
    <mergeCell ref="E149:H149"/>
    <mergeCell ref="G142:H142"/>
    <mergeCell ref="F145:H145"/>
    <mergeCell ref="F143:H143"/>
    <mergeCell ref="E92:H92"/>
    <mergeCell ref="G96:H96"/>
    <mergeCell ref="G94:H94"/>
    <mergeCell ref="G100:H100"/>
    <mergeCell ref="F95:H95"/>
    <mergeCell ref="C125:H125"/>
    <mergeCell ref="E119:H119"/>
    <mergeCell ref="G103:H103"/>
    <mergeCell ref="F107:H107"/>
    <mergeCell ref="F128:H128"/>
    <mergeCell ref="D122:H122"/>
    <mergeCell ref="G124:H124"/>
    <mergeCell ref="G121:H121"/>
    <mergeCell ref="C117:H117"/>
    <mergeCell ref="F123:H123"/>
    <mergeCell ref="F120:H120"/>
    <mergeCell ref="G116:H116"/>
    <mergeCell ref="G111:H111"/>
    <mergeCell ref="C104:H104"/>
    <mergeCell ref="G112:H112"/>
    <mergeCell ref="F115:H115"/>
    <mergeCell ref="E106:H106"/>
    <mergeCell ref="G108:H108"/>
    <mergeCell ref="E636:H636"/>
    <mergeCell ref="D650:H650"/>
    <mergeCell ref="D647:H647"/>
    <mergeCell ref="C646:H646"/>
    <mergeCell ref="E643:H643"/>
    <mergeCell ref="G35:H35"/>
    <mergeCell ref="D41:H41"/>
    <mergeCell ref="C46:H46"/>
    <mergeCell ref="G39:H39"/>
    <mergeCell ref="F102:H102"/>
    <mergeCell ref="F709:H709"/>
    <mergeCell ref="E865:H865"/>
    <mergeCell ref="G712:H712"/>
    <mergeCell ref="G710:H710"/>
    <mergeCell ref="D722:H722"/>
    <mergeCell ref="F718:H718"/>
    <mergeCell ref="E731:H731"/>
    <mergeCell ref="D730:H730"/>
    <mergeCell ref="C729:H729"/>
    <mergeCell ref="E726:H726"/>
    <mergeCell ref="D1204:H1204"/>
    <mergeCell ref="G1211:H1211"/>
    <mergeCell ref="F1205:H1205"/>
    <mergeCell ref="E1209:H1209"/>
    <mergeCell ref="G1206:H1206"/>
    <mergeCell ref="G807:H807"/>
    <mergeCell ref="E929:H929"/>
    <mergeCell ref="G946:H946"/>
    <mergeCell ref="F918:H918"/>
    <mergeCell ref="D920:H920"/>
    <mergeCell ref="B705:H705"/>
    <mergeCell ref="D876:H876"/>
    <mergeCell ref="D868:H868"/>
    <mergeCell ref="C867:H867"/>
    <mergeCell ref="G866:H866"/>
    <mergeCell ref="C813:H813"/>
    <mergeCell ref="F819:H819"/>
    <mergeCell ref="C803:H803"/>
    <mergeCell ref="E711:H711"/>
    <mergeCell ref="E713:H713"/>
    <mergeCell ref="E1172:H1172"/>
    <mergeCell ref="C863:H863"/>
    <mergeCell ref="E904:H904"/>
    <mergeCell ref="D910:H910"/>
    <mergeCell ref="D906:H906"/>
    <mergeCell ref="G909:H909"/>
    <mergeCell ref="D1122:H1122"/>
    <mergeCell ref="D1118:H1118"/>
    <mergeCell ref="F1123:H1123"/>
    <mergeCell ref="G1132:H1132"/>
    <mergeCell ref="G728:H728"/>
    <mergeCell ref="F825:H825"/>
    <mergeCell ref="G602:H602"/>
    <mergeCell ref="D630:H630"/>
    <mergeCell ref="C629:H629"/>
    <mergeCell ref="D619:H619"/>
    <mergeCell ref="E634:H634"/>
    <mergeCell ref="E631:H631"/>
    <mergeCell ref="F732:H732"/>
    <mergeCell ref="F727:H727"/>
    <mergeCell ref="F724:H724"/>
    <mergeCell ref="F627:H627"/>
    <mergeCell ref="F608:H608"/>
    <mergeCell ref="F606:H606"/>
    <mergeCell ref="F672:H672"/>
    <mergeCell ref="F670:H670"/>
    <mergeCell ref="F654:H654"/>
    <mergeCell ref="G640:H640"/>
    <mergeCell ref="G638:H638"/>
    <mergeCell ref="F641:H641"/>
    <mergeCell ref="G599:H599"/>
    <mergeCell ref="F577:H577"/>
    <mergeCell ref="F575:H575"/>
    <mergeCell ref="G633:H633"/>
    <mergeCell ref="D615:H615"/>
    <mergeCell ref="D605:H605"/>
    <mergeCell ref="G604:H604"/>
    <mergeCell ref="G626:H626"/>
    <mergeCell ref="G624:H624"/>
    <mergeCell ref="F632:H632"/>
    <mergeCell ref="F621:H621"/>
    <mergeCell ref="F623:H623"/>
    <mergeCell ref="G565:H565"/>
    <mergeCell ref="G561:H561"/>
    <mergeCell ref="F593:H593"/>
    <mergeCell ref="D600:H600"/>
    <mergeCell ref="G576:H576"/>
    <mergeCell ref="G574:H574"/>
    <mergeCell ref="C569:H569"/>
    <mergeCell ref="D589:H589"/>
    <mergeCell ref="F433:H433"/>
    <mergeCell ref="F422:H422"/>
    <mergeCell ref="G425:H425"/>
    <mergeCell ref="F56:H56"/>
    <mergeCell ref="C80:H80"/>
    <mergeCell ref="F87:H87"/>
    <mergeCell ref="F85:H85"/>
    <mergeCell ref="F83:H83"/>
    <mergeCell ref="E127:H127"/>
    <mergeCell ref="C113:H113"/>
    <mergeCell ref="G19:H19"/>
    <mergeCell ref="D52:H52"/>
    <mergeCell ref="E22:H22"/>
    <mergeCell ref="D21:H21"/>
    <mergeCell ref="G37:H37"/>
    <mergeCell ref="F34:H34"/>
    <mergeCell ref="G44:H44"/>
    <mergeCell ref="D47:H47"/>
    <mergeCell ref="F38:H38"/>
    <mergeCell ref="F23:H23"/>
    <mergeCell ref="G1124:H1124"/>
    <mergeCell ref="G1140:H1140"/>
    <mergeCell ref="D566:H566"/>
    <mergeCell ref="E571:H571"/>
    <mergeCell ref="E785:H785"/>
    <mergeCell ref="E590:H590"/>
    <mergeCell ref="F591:H591"/>
    <mergeCell ref="G594:H594"/>
    <mergeCell ref="F598:H598"/>
    <mergeCell ref="F573:H573"/>
    <mergeCell ref="G1013:H1013"/>
    <mergeCell ref="E913:H913"/>
    <mergeCell ref="E911:H911"/>
    <mergeCell ref="G841:H841"/>
    <mergeCell ref="G879:H879"/>
    <mergeCell ref="D895:H895"/>
    <mergeCell ref="D886:H886"/>
    <mergeCell ref="C902:H902"/>
    <mergeCell ref="G924:H924"/>
    <mergeCell ref="D1004:H1004"/>
    <mergeCell ref="D443:H443"/>
    <mergeCell ref="D101:H101"/>
    <mergeCell ref="G592:H592"/>
    <mergeCell ref="F676:H676"/>
    <mergeCell ref="F674:H674"/>
    <mergeCell ref="D570:H570"/>
    <mergeCell ref="G572:H572"/>
    <mergeCell ref="D595:H595"/>
    <mergeCell ref="E557:H557"/>
    <mergeCell ref="F550:H550"/>
    <mergeCell ref="G1007:H1007"/>
    <mergeCell ref="D16:H16"/>
    <mergeCell ref="D97:H97"/>
    <mergeCell ref="F1006:H1006"/>
    <mergeCell ref="C469:H469"/>
    <mergeCell ref="F439:H439"/>
    <mergeCell ref="G448:H448"/>
    <mergeCell ref="F456:H456"/>
    <mergeCell ref="G798:H798"/>
    <mergeCell ref="E444:H444"/>
    <mergeCell ref="C1225:H1225"/>
    <mergeCell ref="C1220:H1220"/>
    <mergeCell ref="C1207:H1207"/>
    <mergeCell ref="C1199:H1199"/>
    <mergeCell ref="D1200:H1200"/>
    <mergeCell ref="E1222:H1222"/>
    <mergeCell ref="E1213:H1213"/>
    <mergeCell ref="B1219:H1219"/>
    <mergeCell ref="G1203:H1203"/>
    <mergeCell ref="D1208:H1208"/>
    <mergeCell ref="G790:H790"/>
    <mergeCell ref="D1212:H1212"/>
    <mergeCell ref="E1016:H1016"/>
    <mergeCell ref="F1017:H1017"/>
    <mergeCell ref="E1201:H1201"/>
    <mergeCell ref="F1210:H1210"/>
    <mergeCell ref="F1012:H1012"/>
    <mergeCell ref="C1009:H1009"/>
    <mergeCell ref="B1002:H1002"/>
    <mergeCell ref="B1008:H1008"/>
    <mergeCell ref="E907:H907"/>
    <mergeCell ref="F892:H892"/>
    <mergeCell ref="F888:H888"/>
    <mergeCell ref="D932:H932"/>
    <mergeCell ref="G919:H919"/>
    <mergeCell ref="G905:H905"/>
    <mergeCell ref="F923:H923"/>
    <mergeCell ref="F925:H925"/>
    <mergeCell ref="D903:H903"/>
    <mergeCell ref="D928:H928"/>
    <mergeCell ref="D81:H81"/>
    <mergeCell ref="G901:H901"/>
    <mergeCell ref="G894:H894"/>
    <mergeCell ref="G826:H826"/>
    <mergeCell ref="C827:H827"/>
    <mergeCell ref="E548:H548"/>
    <mergeCell ref="D547:H547"/>
    <mergeCell ref="E563:H563"/>
    <mergeCell ref="F791:H791"/>
    <mergeCell ref="F564:H564"/>
    <mergeCell ref="F789:H789"/>
    <mergeCell ref="E788:H788"/>
    <mergeCell ref="D832:H832"/>
    <mergeCell ref="E829:H829"/>
    <mergeCell ref="F567:H567"/>
    <mergeCell ref="C799:H799"/>
    <mergeCell ref="C783:H783"/>
    <mergeCell ref="G792:H792"/>
    <mergeCell ref="E796:H796"/>
    <mergeCell ref="D784:H784"/>
    <mergeCell ref="E17:H17"/>
    <mergeCell ref="F36:H36"/>
    <mergeCell ref="F78:H78"/>
    <mergeCell ref="J11:J12"/>
    <mergeCell ref="K11:K12"/>
    <mergeCell ref="L11:L12"/>
    <mergeCell ref="F18:H18"/>
    <mergeCell ref="G24:H24"/>
    <mergeCell ref="E67:H67"/>
    <mergeCell ref="C27:H27"/>
    <mergeCell ref="H8:O8"/>
    <mergeCell ref="B14:H14"/>
    <mergeCell ref="N10:N12"/>
    <mergeCell ref="A9:M9"/>
    <mergeCell ref="I10:L10"/>
    <mergeCell ref="C51:H51"/>
    <mergeCell ref="I11:I12"/>
    <mergeCell ref="M10:M12"/>
    <mergeCell ref="C20:H20"/>
    <mergeCell ref="C15:H15"/>
    <mergeCell ref="B10:H12"/>
    <mergeCell ref="C848:H848"/>
    <mergeCell ref="F834:H834"/>
    <mergeCell ref="C837:H837"/>
    <mergeCell ref="G831:H831"/>
    <mergeCell ref="E833:H833"/>
    <mergeCell ref="E560:H560"/>
    <mergeCell ref="G545:H545"/>
    <mergeCell ref="G79:H79"/>
    <mergeCell ref="G84:H84"/>
  </mergeCells>
  <printOptions/>
  <pageMargins left="0.5905511811023623" right="0.3937007874015748" top="0.5905511811023623" bottom="0.5905511811023623" header="0.2362204724409449" footer="0.1968503937007874"/>
  <pageSetup horizontalDpi="600" verticalDpi="600" orientation="portrait" paperSize="9" scale="66" r:id="rId1"/>
  <headerFooter differentFirst="1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O67"/>
  <sheetViews>
    <sheetView showGridLines="0" showZeros="0" view="pageBreakPreview" zoomScaleSheetLayoutView="100" zoomScalePageLayoutView="0" workbookViewId="0" topLeftCell="A43">
      <selection activeCell="M5" sqref="M5"/>
    </sheetView>
  </sheetViews>
  <sheetFormatPr defaultColWidth="9.140625" defaultRowHeight="15"/>
  <cols>
    <col min="1" max="1" width="4.28125" style="89" customWidth="1"/>
    <col min="2" max="3" width="0.71875" style="90" hidden="1" customWidth="1"/>
    <col min="4" max="6" width="0.5625" style="90" hidden="1" customWidth="1"/>
    <col min="7" max="7" width="0.71875" style="90" hidden="1" customWidth="1"/>
    <col min="8" max="8" width="40.28125" style="91" customWidth="1"/>
    <col min="9" max="9" width="6.7109375" style="92" customWidth="1"/>
    <col min="10" max="10" width="7.8515625" style="92" customWidth="1"/>
    <col min="11" max="11" width="10.00390625" style="92" customWidth="1"/>
    <col min="12" max="12" width="6.140625" style="92" customWidth="1"/>
    <col min="13" max="13" width="17.7109375" style="91" customWidth="1"/>
    <col min="14" max="14" width="18.140625" style="91" customWidth="1"/>
    <col min="15" max="15" width="13.57421875" style="91" customWidth="1"/>
    <col min="16" max="16384" width="9.140625" style="90" customWidth="1"/>
  </cols>
  <sheetData>
    <row r="1" spans="1:15" s="573" customFormat="1" ht="15.75">
      <c r="A1" s="572"/>
      <c r="H1" s="574"/>
      <c r="I1" s="575"/>
      <c r="J1" s="575"/>
      <c r="K1" s="575"/>
      <c r="L1" s="575"/>
      <c r="M1" s="574"/>
      <c r="N1" s="574"/>
      <c r="O1" s="536" t="s">
        <v>669</v>
      </c>
    </row>
    <row r="2" spans="1:15" s="573" customFormat="1" ht="15.75">
      <c r="A2" s="572"/>
      <c r="H2" s="574"/>
      <c r="I2" s="575"/>
      <c r="J2" s="575"/>
      <c r="K2" s="575"/>
      <c r="L2" s="575"/>
      <c r="M2" s="574"/>
      <c r="N2" s="574"/>
      <c r="O2" s="536" t="s">
        <v>125</v>
      </c>
    </row>
    <row r="3" spans="1:15" s="573" customFormat="1" ht="15.75">
      <c r="A3" s="572"/>
      <c r="H3" s="574"/>
      <c r="I3" s="575"/>
      <c r="J3" s="575"/>
      <c r="K3" s="575"/>
      <c r="L3" s="575"/>
      <c r="M3" s="574"/>
      <c r="N3" s="574"/>
      <c r="O3" s="536" t="s">
        <v>126</v>
      </c>
    </row>
    <row r="4" spans="1:15" s="573" customFormat="1" ht="15.75">
      <c r="A4" s="572"/>
      <c r="H4" s="574"/>
      <c r="I4" s="575"/>
      <c r="J4" s="575"/>
      <c r="K4" s="575"/>
      <c r="L4" s="575"/>
      <c r="M4" s="574"/>
      <c r="N4" s="574"/>
      <c r="O4" s="536" t="s">
        <v>926</v>
      </c>
    </row>
    <row r="5" spans="1:15" s="573" customFormat="1" ht="15.75">
      <c r="A5" s="572"/>
      <c r="H5" s="574"/>
      <c r="I5" s="575"/>
      <c r="J5" s="575"/>
      <c r="K5" s="575"/>
      <c r="L5" s="575"/>
      <c r="M5" s="574"/>
      <c r="N5" s="574"/>
      <c r="O5" s="536" t="s">
        <v>290</v>
      </c>
    </row>
    <row r="6" spans="1:15" s="573" customFormat="1" ht="15.75">
      <c r="A6" s="572"/>
      <c r="H6" s="574"/>
      <c r="I6" s="575"/>
      <c r="J6" s="575"/>
      <c r="K6" s="575"/>
      <c r="L6" s="575"/>
      <c r="M6" s="574"/>
      <c r="N6" s="574"/>
      <c r="O6" s="536" t="s">
        <v>127</v>
      </c>
    </row>
    <row r="7" spans="1:15" s="573" customFormat="1" ht="15.75">
      <c r="A7" s="572"/>
      <c r="H7" s="574"/>
      <c r="I7" s="575"/>
      <c r="J7" s="575"/>
      <c r="K7" s="575"/>
      <c r="L7" s="575"/>
      <c r="M7" s="574"/>
      <c r="N7" s="574"/>
      <c r="O7" s="574"/>
    </row>
    <row r="8" spans="1:15" ht="43.5" customHeight="1">
      <c r="A8" s="621" t="s">
        <v>265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</row>
    <row r="9" spans="2:14" ht="16.5" customHeight="1">
      <c r="B9" s="93"/>
      <c r="C9" s="93"/>
      <c r="D9" s="93"/>
      <c r="E9" s="93"/>
      <c r="F9" s="93"/>
      <c r="G9" s="93"/>
      <c r="H9" s="94"/>
      <c r="I9" s="95"/>
      <c r="J9" s="95"/>
      <c r="K9" s="95"/>
      <c r="L9" s="95"/>
      <c r="M9" s="94"/>
      <c r="N9" s="94"/>
    </row>
    <row r="10" spans="2:15" ht="15.75" customHeight="1"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96"/>
      <c r="O10" s="97" t="s">
        <v>890</v>
      </c>
    </row>
    <row r="11" spans="1:15" ht="27" customHeight="1">
      <c r="A11" s="620"/>
      <c r="B11" s="558" t="s">
        <v>546</v>
      </c>
      <c r="C11" s="559"/>
      <c r="D11" s="559"/>
      <c r="E11" s="559"/>
      <c r="F11" s="559"/>
      <c r="G11" s="559"/>
      <c r="H11" s="560" t="s">
        <v>266</v>
      </c>
      <c r="I11" s="623" t="s">
        <v>61</v>
      </c>
      <c r="J11" s="623"/>
      <c r="K11" s="623"/>
      <c r="L11" s="623"/>
      <c r="M11" s="434"/>
      <c r="N11" s="434"/>
      <c r="O11" s="627" t="s">
        <v>841</v>
      </c>
    </row>
    <row r="12" spans="1:15" ht="27" customHeight="1">
      <c r="A12" s="620"/>
      <c r="B12" s="561"/>
      <c r="C12" s="562"/>
      <c r="D12" s="562"/>
      <c r="E12" s="562"/>
      <c r="F12" s="562"/>
      <c r="G12" s="562"/>
      <c r="H12" s="216" t="s">
        <v>267</v>
      </c>
      <c r="I12" s="616" t="s">
        <v>268</v>
      </c>
      <c r="J12" s="617"/>
      <c r="K12" s="617"/>
      <c r="L12" s="618"/>
      <c r="M12" s="435">
        <v>285990.96159</v>
      </c>
      <c r="N12" s="435">
        <v>280488.87058</v>
      </c>
      <c r="O12" s="628"/>
    </row>
    <row r="13" spans="1:15" ht="54.75" customHeight="1">
      <c r="A13" s="620"/>
      <c r="B13" s="561"/>
      <c r="C13" s="562"/>
      <c r="D13" s="562"/>
      <c r="E13" s="562"/>
      <c r="F13" s="562"/>
      <c r="G13" s="562"/>
      <c r="H13" s="632" t="s">
        <v>269</v>
      </c>
      <c r="I13" s="624" t="s">
        <v>62</v>
      </c>
      <c r="J13" s="624" t="s">
        <v>550</v>
      </c>
      <c r="K13" s="624" t="s">
        <v>551</v>
      </c>
      <c r="L13" s="624" t="s">
        <v>552</v>
      </c>
      <c r="M13" s="632" t="s">
        <v>548</v>
      </c>
      <c r="N13" s="632" t="s">
        <v>840</v>
      </c>
      <c r="O13" s="628"/>
    </row>
    <row r="14" spans="1:15" ht="28.5" customHeight="1">
      <c r="A14" s="620"/>
      <c r="B14" s="564"/>
      <c r="C14" s="565"/>
      <c r="D14" s="565"/>
      <c r="E14" s="565"/>
      <c r="F14" s="565"/>
      <c r="G14" s="565"/>
      <c r="H14" s="633"/>
      <c r="I14" s="624"/>
      <c r="J14" s="624"/>
      <c r="K14" s="624"/>
      <c r="L14" s="624"/>
      <c r="M14" s="633"/>
      <c r="N14" s="633"/>
      <c r="O14" s="629"/>
    </row>
    <row r="15" spans="1:15" s="300" customFormat="1" ht="14.25" customHeight="1">
      <c r="A15" s="557">
        <v>1</v>
      </c>
      <c r="B15" s="560"/>
      <c r="C15" s="560"/>
      <c r="D15" s="560"/>
      <c r="E15" s="560"/>
      <c r="F15" s="560"/>
      <c r="G15" s="560"/>
      <c r="H15" s="560">
        <v>2</v>
      </c>
      <c r="I15" s="563">
        <v>3</v>
      </c>
      <c r="J15" s="563">
        <v>4</v>
      </c>
      <c r="K15" s="563">
        <v>5</v>
      </c>
      <c r="L15" s="563">
        <v>6</v>
      </c>
      <c r="M15" s="560">
        <v>7</v>
      </c>
      <c r="N15" s="560">
        <v>8</v>
      </c>
      <c r="O15" s="557">
        <v>9</v>
      </c>
    </row>
    <row r="16" spans="1:15" s="105" customFormat="1" ht="44.25" customHeight="1">
      <c r="A16" s="98" t="s">
        <v>802</v>
      </c>
      <c r="B16" s="630" t="s">
        <v>70</v>
      </c>
      <c r="C16" s="630"/>
      <c r="D16" s="630"/>
      <c r="E16" s="630"/>
      <c r="F16" s="630"/>
      <c r="G16" s="630"/>
      <c r="H16" s="630"/>
      <c r="I16" s="99">
        <v>905</v>
      </c>
      <c r="J16" s="100" t="s">
        <v>60</v>
      </c>
      <c r="K16" s="101" t="s">
        <v>60</v>
      </c>
      <c r="L16" s="99" t="s">
        <v>60</v>
      </c>
      <c r="M16" s="102">
        <v>296347.2450299999</v>
      </c>
      <c r="N16" s="103">
        <v>276249.31669000007</v>
      </c>
      <c r="O16" s="104">
        <v>0.9321811534371941</v>
      </c>
    </row>
    <row r="17" spans="1:15" ht="23.25" customHeight="1">
      <c r="A17" s="106"/>
      <c r="B17" s="566"/>
      <c r="C17" s="619" t="s">
        <v>582</v>
      </c>
      <c r="D17" s="619"/>
      <c r="E17" s="619"/>
      <c r="F17" s="619"/>
      <c r="G17" s="619"/>
      <c r="H17" s="619"/>
      <c r="I17" s="107">
        <v>905</v>
      </c>
      <c r="J17" s="108">
        <v>701</v>
      </c>
      <c r="K17" s="109" t="s">
        <v>60</v>
      </c>
      <c r="L17" s="107" t="s">
        <v>60</v>
      </c>
      <c r="M17" s="110">
        <v>117120.55296999999</v>
      </c>
      <c r="N17" s="111">
        <v>108664.11627000001</v>
      </c>
      <c r="O17" s="112">
        <v>0.9277971586919841</v>
      </c>
    </row>
    <row r="18" spans="1:15" ht="30" customHeight="1">
      <c r="A18" s="106"/>
      <c r="B18" s="566"/>
      <c r="C18" s="567"/>
      <c r="D18" s="568"/>
      <c r="E18" s="568"/>
      <c r="F18" s="568"/>
      <c r="G18" s="626" t="s">
        <v>74</v>
      </c>
      <c r="H18" s="626"/>
      <c r="I18" s="113">
        <v>905</v>
      </c>
      <c r="J18" s="114">
        <v>701</v>
      </c>
      <c r="K18" s="115">
        <v>4209900</v>
      </c>
      <c r="L18" s="113" t="s">
        <v>75</v>
      </c>
      <c r="M18" s="110">
        <v>117120.55296999999</v>
      </c>
      <c r="N18" s="116">
        <v>108664.11627000001</v>
      </c>
      <c r="O18" s="112">
        <v>0.9277971586919841</v>
      </c>
    </row>
    <row r="19" spans="1:15" ht="30" customHeight="1">
      <c r="A19" s="106"/>
      <c r="B19" s="566"/>
      <c r="C19" s="619" t="s">
        <v>583</v>
      </c>
      <c r="D19" s="619"/>
      <c r="E19" s="619"/>
      <c r="F19" s="619"/>
      <c r="G19" s="619"/>
      <c r="H19" s="619"/>
      <c r="I19" s="107">
        <v>905</v>
      </c>
      <c r="J19" s="108">
        <v>702</v>
      </c>
      <c r="K19" s="109" t="s">
        <v>60</v>
      </c>
      <c r="L19" s="107" t="s">
        <v>60</v>
      </c>
      <c r="M19" s="110">
        <v>41877.19148999999</v>
      </c>
      <c r="N19" s="111">
        <v>38211.52959</v>
      </c>
      <c r="O19" s="112">
        <v>0.9124663863651093</v>
      </c>
    </row>
    <row r="20" spans="1:15" ht="30" customHeight="1">
      <c r="A20" s="106"/>
      <c r="B20" s="566"/>
      <c r="C20" s="567"/>
      <c r="D20" s="568"/>
      <c r="E20" s="568"/>
      <c r="F20" s="568"/>
      <c r="G20" s="626" t="s">
        <v>74</v>
      </c>
      <c r="H20" s="626"/>
      <c r="I20" s="113">
        <v>905</v>
      </c>
      <c r="J20" s="114">
        <v>702</v>
      </c>
      <c r="K20" s="115">
        <v>4219900</v>
      </c>
      <c r="L20" s="113" t="s">
        <v>75</v>
      </c>
      <c r="M20" s="110">
        <v>33109.20158</v>
      </c>
      <c r="N20" s="116">
        <v>29462.27188</v>
      </c>
      <c r="O20" s="112">
        <v>0.8898514755425884</v>
      </c>
    </row>
    <row r="21" spans="1:15" ht="30" customHeight="1">
      <c r="A21" s="106"/>
      <c r="B21" s="566"/>
      <c r="C21" s="567"/>
      <c r="D21" s="625" t="s">
        <v>638</v>
      </c>
      <c r="E21" s="625"/>
      <c r="F21" s="625"/>
      <c r="G21" s="625"/>
      <c r="H21" s="625"/>
      <c r="I21" s="113">
        <v>905</v>
      </c>
      <c r="J21" s="114">
        <v>702</v>
      </c>
      <c r="K21" s="115">
        <v>4230000</v>
      </c>
      <c r="L21" s="113" t="s">
        <v>60</v>
      </c>
      <c r="M21" s="110">
        <v>7681.44456</v>
      </c>
      <c r="N21" s="116">
        <v>7662.71236</v>
      </c>
      <c r="O21" s="112">
        <v>0.9975613701493669</v>
      </c>
    </row>
    <row r="22" spans="1:15" ht="30" customHeight="1">
      <c r="A22" s="106"/>
      <c r="B22" s="566"/>
      <c r="C22" s="567"/>
      <c r="D22" s="568"/>
      <c r="E22" s="568"/>
      <c r="F22" s="568"/>
      <c r="G22" s="626" t="s">
        <v>74</v>
      </c>
      <c r="H22" s="626"/>
      <c r="I22" s="113">
        <v>905</v>
      </c>
      <c r="J22" s="114">
        <v>702</v>
      </c>
      <c r="K22" s="115">
        <v>4239901</v>
      </c>
      <c r="L22" s="113" t="s">
        <v>75</v>
      </c>
      <c r="M22" s="110">
        <v>5971.99178</v>
      </c>
      <c r="N22" s="116">
        <v>5971.99178</v>
      </c>
      <c r="O22" s="112">
        <v>1</v>
      </c>
    </row>
    <row r="23" spans="1:15" ht="30" customHeight="1">
      <c r="A23" s="106"/>
      <c r="B23" s="566"/>
      <c r="C23" s="567"/>
      <c r="D23" s="568"/>
      <c r="E23" s="568"/>
      <c r="F23" s="568"/>
      <c r="G23" s="626" t="s">
        <v>74</v>
      </c>
      <c r="H23" s="626"/>
      <c r="I23" s="113">
        <v>905</v>
      </c>
      <c r="J23" s="114">
        <v>702</v>
      </c>
      <c r="K23" s="115">
        <v>4239902</v>
      </c>
      <c r="L23" s="113" t="s">
        <v>75</v>
      </c>
      <c r="M23" s="110">
        <v>1709.45278</v>
      </c>
      <c r="N23" s="116">
        <v>1690.7205800000002</v>
      </c>
      <c r="O23" s="112">
        <v>0.9890419903847827</v>
      </c>
    </row>
    <row r="24" spans="1:15" ht="17.25" customHeight="1">
      <c r="A24" s="106"/>
      <c r="B24" s="566"/>
      <c r="C24" s="567"/>
      <c r="D24" s="625" t="s">
        <v>646</v>
      </c>
      <c r="E24" s="625"/>
      <c r="F24" s="625"/>
      <c r="G24" s="625"/>
      <c r="H24" s="625"/>
      <c r="I24" s="113">
        <v>905</v>
      </c>
      <c r="J24" s="114">
        <v>702</v>
      </c>
      <c r="K24" s="115">
        <v>4240000</v>
      </c>
      <c r="L24" s="113" t="s">
        <v>60</v>
      </c>
      <c r="M24" s="110">
        <v>1086.4453500000002</v>
      </c>
      <c r="N24" s="116">
        <v>1086.4453500000002</v>
      </c>
      <c r="O24" s="112">
        <v>1</v>
      </c>
    </row>
    <row r="25" spans="1:15" ht="30" customHeight="1">
      <c r="A25" s="106"/>
      <c r="B25" s="566"/>
      <c r="C25" s="567"/>
      <c r="D25" s="568"/>
      <c r="E25" s="568"/>
      <c r="F25" s="568"/>
      <c r="G25" s="626" t="s">
        <v>74</v>
      </c>
      <c r="H25" s="626"/>
      <c r="I25" s="113">
        <v>905</v>
      </c>
      <c r="J25" s="114">
        <v>702</v>
      </c>
      <c r="K25" s="115">
        <v>4249900</v>
      </c>
      <c r="L25" s="113" t="s">
        <v>75</v>
      </c>
      <c r="M25" s="110">
        <v>1086.4453500000002</v>
      </c>
      <c r="N25" s="116">
        <v>1086.4453500000002</v>
      </c>
      <c r="O25" s="112">
        <v>1</v>
      </c>
    </row>
    <row r="26" spans="1:15" ht="17.25" customHeight="1">
      <c r="A26" s="106"/>
      <c r="B26" s="566"/>
      <c r="C26" s="567"/>
      <c r="D26" s="625" t="s">
        <v>189</v>
      </c>
      <c r="E26" s="625"/>
      <c r="F26" s="625"/>
      <c r="G26" s="625"/>
      <c r="H26" s="625"/>
      <c r="I26" s="113">
        <v>905</v>
      </c>
      <c r="J26" s="114">
        <v>702</v>
      </c>
      <c r="K26" s="115">
        <v>4330000</v>
      </c>
      <c r="L26" s="113" t="s">
        <v>60</v>
      </c>
      <c r="M26" s="110">
        <v>0.1</v>
      </c>
      <c r="N26" s="116">
        <v>0.1</v>
      </c>
      <c r="O26" s="112">
        <v>1</v>
      </c>
    </row>
    <row r="27" spans="1:15" ht="30" customHeight="1">
      <c r="A27" s="106"/>
      <c r="B27" s="566"/>
      <c r="C27" s="567"/>
      <c r="D27" s="568"/>
      <c r="E27" s="568"/>
      <c r="F27" s="568"/>
      <c r="G27" s="626" t="s">
        <v>74</v>
      </c>
      <c r="H27" s="626"/>
      <c r="I27" s="113">
        <v>905</v>
      </c>
      <c r="J27" s="114">
        <v>702</v>
      </c>
      <c r="K27" s="115">
        <v>4339900</v>
      </c>
      <c r="L27" s="113" t="s">
        <v>75</v>
      </c>
      <c r="M27" s="110">
        <v>0.1</v>
      </c>
      <c r="N27" s="116">
        <v>0.1</v>
      </c>
      <c r="O27" s="112">
        <v>1</v>
      </c>
    </row>
    <row r="28" spans="1:15" ht="18" customHeight="1">
      <c r="A28" s="106"/>
      <c r="B28" s="566"/>
      <c r="C28" s="619" t="s">
        <v>588</v>
      </c>
      <c r="D28" s="619"/>
      <c r="E28" s="619"/>
      <c r="F28" s="619"/>
      <c r="G28" s="619"/>
      <c r="H28" s="619"/>
      <c r="I28" s="107">
        <v>905</v>
      </c>
      <c r="J28" s="108">
        <v>801</v>
      </c>
      <c r="K28" s="109" t="s">
        <v>60</v>
      </c>
      <c r="L28" s="107" t="s">
        <v>60</v>
      </c>
      <c r="M28" s="110">
        <v>2654.1734500000002</v>
      </c>
      <c r="N28" s="111">
        <v>2417.66113</v>
      </c>
      <c r="O28" s="112">
        <v>0.9108904054480689</v>
      </c>
    </row>
    <row r="29" spans="1:15" ht="30" customHeight="1">
      <c r="A29" s="106"/>
      <c r="B29" s="566"/>
      <c r="C29" s="567"/>
      <c r="D29" s="625" t="s">
        <v>190</v>
      </c>
      <c r="E29" s="625"/>
      <c r="F29" s="625"/>
      <c r="G29" s="625"/>
      <c r="H29" s="625"/>
      <c r="I29" s="113">
        <v>905</v>
      </c>
      <c r="J29" s="114">
        <v>801</v>
      </c>
      <c r="K29" s="115">
        <v>4400000</v>
      </c>
      <c r="L29" s="113" t="s">
        <v>60</v>
      </c>
      <c r="M29" s="110">
        <v>2586.51313</v>
      </c>
      <c r="N29" s="116">
        <v>2374.2470999999996</v>
      </c>
      <c r="O29" s="112">
        <v>0.9179335192472036</v>
      </c>
    </row>
    <row r="30" spans="1:15" ht="30" customHeight="1">
      <c r="A30" s="106"/>
      <c r="B30" s="566"/>
      <c r="C30" s="567"/>
      <c r="D30" s="568"/>
      <c r="E30" s="568"/>
      <c r="F30" s="568"/>
      <c r="G30" s="626" t="s">
        <v>74</v>
      </c>
      <c r="H30" s="626"/>
      <c r="I30" s="113">
        <v>905</v>
      </c>
      <c r="J30" s="114">
        <v>801</v>
      </c>
      <c r="K30" s="115">
        <v>4409901</v>
      </c>
      <c r="L30" s="113" t="s">
        <v>75</v>
      </c>
      <c r="M30" s="110">
        <v>1969.65812</v>
      </c>
      <c r="N30" s="116">
        <v>1818.74538</v>
      </c>
      <c r="O30" s="112">
        <v>0.9233812515646116</v>
      </c>
    </row>
    <row r="31" spans="1:15" ht="30" customHeight="1">
      <c r="A31" s="106"/>
      <c r="B31" s="566"/>
      <c r="C31" s="567"/>
      <c r="D31" s="568"/>
      <c r="E31" s="568"/>
      <c r="F31" s="568"/>
      <c r="G31" s="626" t="s">
        <v>74</v>
      </c>
      <c r="H31" s="626"/>
      <c r="I31" s="113">
        <v>905</v>
      </c>
      <c r="J31" s="114">
        <v>801</v>
      </c>
      <c r="K31" s="115">
        <v>4409902</v>
      </c>
      <c r="L31" s="113" t="s">
        <v>75</v>
      </c>
      <c r="M31" s="110">
        <v>498.3136100000001</v>
      </c>
      <c r="N31" s="116">
        <v>482.15804</v>
      </c>
      <c r="O31" s="112">
        <v>0.9675795128292802</v>
      </c>
    </row>
    <row r="32" spans="1:15" ht="30" customHeight="1">
      <c r="A32" s="106"/>
      <c r="B32" s="566"/>
      <c r="C32" s="567"/>
      <c r="D32" s="568"/>
      <c r="E32" s="568"/>
      <c r="F32" s="568"/>
      <c r="G32" s="626" t="s">
        <v>74</v>
      </c>
      <c r="H32" s="626"/>
      <c r="I32" s="113">
        <v>905</v>
      </c>
      <c r="J32" s="114">
        <v>801</v>
      </c>
      <c r="K32" s="115">
        <v>4409903</v>
      </c>
      <c r="L32" s="113" t="s">
        <v>75</v>
      </c>
      <c r="M32" s="110">
        <v>20</v>
      </c>
      <c r="N32" s="116">
        <v>9.9</v>
      </c>
      <c r="O32" s="112">
        <v>0.495</v>
      </c>
    </row>
    <row r="33" spans="1:15" ht="30" customHeight="1">
      <c r="A33" s="106"/>
      <c r="B33" s="566"/>
      <c r="C33" s="567"/>
      <c r="D33" s="568"/>
      <c r="E33" s="568"/>
      <c r="F33" s="568"/>
      <c r="G33" s="626" t="s">
        <v>74</v>
      </c>
      <c r="H33" s="626"/>
      <c r="I33" s="113">
        <v>905</v>
      </c>
      <c r="J33" s="114">
        <v>801</v>
      </c>
      <c r="K33" s="115">
        <v>4409904</v>
      </c>
      <c r="L33" s="113" t="s">
        <v>75</v>
      </c>
      <c r="M33" s="110">
        <v>23.794399999999985</v>
      </c>
      <c r="N33" s="357" t="s">
        <v>762</v>
      </c>
      <c r="O33" s="356" t="s">
        <v>202</v>
      </c>
    </row>
    <row r="34" spans="1:15" ht="30" customHeight="1">
      <c r="A34" s="106"/>
      <c r="B34" s="566"/>
      <c r="C34" s="567"/>
      <c r="D34" s="568"/>
      <c r="E34" s="568"/>
      <c r="F34" s="568"/>
      <c r="G34" s="626" t="s">
        <v>74</v>
      </c>
      <c r="H34" s="626"/>
      <c r="I34" s="113">
        <v>905</v>
      </c>
      <c r="J34" s="114">
        <v>801</v>
      </c>
      <c r="K34" s="115">
        <v>4409905</v>
      </c>
      <c r="L34" s="113" t="s">
        <v>75</v>
      </c>
      <c r="M34" s="110">
        <v>74.747</v>
      </c>
      <c r="N34" s="116">
        <v>63.44368000000001</v>
      </c>
      <c r="O34" s="112">
        <v>0.848778947650073</v>
      </c>
    </row>
    <row r="35" spans="1:15" ht="18.75" customHeight="1">
      <c r="A35" s="106"/>
      <c r="B35" s="566"/>
      <c r="C35" s="567"/>
      <c r="D35" s="625" t="s">
        <v>655</v>
      </c>
      <c r="E35" s="625"/>
      <c r="F35" s="625"/>
      <c r="G35" s="625"/>
      <c r="H35" s="625"/>
      <c r="I35" s="113">
        <v>905</v>
      </c>
      <c r="J35" s="114">
        <v>801</v>
      </c>
      <c r="K35" s="115">
        <v>4420000</v>
      </c>
      <c r="L35" s="113" t="s">
        <v>60</v>
      </c>
      <c r="M35" s="110">
        <v>67.66032000000001</v>
      </c>
      <c r="N35" s="116">
        <v>43.41403</v>
      </c>
      <c r="O35" s="112">
        <v>0.6416468322940239</v>
      </c>
    </row>
    <row r="36" spans="1:15" ht="30" customHeight="1">
      <c r="A36" s="106"/>
      <c r="B36" s="566"/>
      <c r="C36" s="567"/>
      <c r="D36" s="568"/>
      <c r="E36" s="568"/>
      <c r="F36" s="568"/>
      <c r="G36" s="626" t="s">
        <v>74</v>
      </c>
      <c r="H36" s="626"/>
      <c r="I36" s="113">
        <v>905</v>
      </c>
      <c r="J36" s="114">
        <v>801</v>
      </c>
      <c r="K36" s="115">
        <v>4429900</v>
      </c>
      <c r="L36" s="113" t="s">
        <v>75</v>
      </c>
      <c r="M36" s="110">
        <v>67.66032000000001</v>
      </c>
      <c r="N36" s="116">
        <v>43.41403</v>
      </c>
      <c r="O36" s="112">
        <v>0.6416468322940239</v>
      </c>
    </row>
    <row r="37" spans="1:15" ht="18.75" customHeight="1">
      <c r="A37" s="106"/>
      <c r="B37" s="566"/>
      <c r="C37" s="619" t="s">
        <v>46</v>
      </c>
      <c r="D37" s="619"/>
      <c r="E37" s="619"/>
      <c r="F37" s="619"/>
      <c r="G37" s="619"/>
      <c r="H37" s="619"/>
      <c r="I37" s="107">
        <v>905</v>
      </c>
      <c r="J37" s="108">
        <v>901</v>
      </c>
      <c r="K37" s="109" t="s">
        <v>60</v>
      </c>
      <c r="L37" s="107" t="s">
        <v>60</v>
      </c>
      <c r="M37" s="110">
        <v>48232.28465</v>
      </c>
      <c r="N37" s="111">
        <v>45942.023280000016</v>
      </c>
      <c r="O37" s="112">
        <v>0.9525160090047696</v>
      </c>
    </row>
    <row r="38" spans="1:15" ht="30" customHeight="1">
      <c r="A38" s="106"/>
      <c r="B38" s="566"/>
      <c r="C38" s="567"/>
      <c r="D38" s="625" t="s">
        <v>657</v>
      </c>
      <c r="E38" s="625"/>
      <c r="F38" s="625"/>
      <c r="G38" s="625"/>
      <c r="H38" s="625"/>
      <c r="I38" s="113">
        <v>905</v>
      </c>
      <c r="J38" s="114">
        <v>901</v>
      </c>
      <c r="K38" s="115">
        <v>4700000</v>
      </c>
      <c r="L38" s="113" t="s">
        <v>60</v>
      </c>
      <c r="M38" s="110">
        <v>37349.281539999996</v>
      </c>
      <c r="N38" s="116">
        <v>35757.30011</v>
      </c>
      <c r="O38" s="112">
        <v>0.9573758486279037</v>
      </c>
    </row>
    <row r="39" spans="1:15" ht="30" customHeight="1">
      <c r="A39" s="106"/>
      <c r="B39" s="566"/>
      <c r="C39" s="567"/>
      <c r="D39" s="568"/>
      <c r="E39" s="568"/>
      <c r="F39" s="568"/>
      <c r="G39" s="626" t="s">
        <v>74</v>
      </c>
      <c r="H39" s="626"/>
      <c r="I39" s="113">
        <v>905</v>
      </c>
      <c r="J39" s="114">
        <v>901</v>
      </c>
      <c r="K39" s="115">
        <v>4709900</v>
      </c>
      <c r="L39" s="113" t="s">
        <v>75</v>
      </c>
      <c r="M39" s="110">
        <v>37349.281539999996</v>
      </c>
      <c r="N39" s="116">
        <v>35757.30011</v>
      </c>
      <c r="O39" s="112">
        <v>0.9573758486279037</v>
      </c>
    </row>
    <row r="40" spans="1:15" ht="17.25" customHeight="1">
      <c r="A40" s="106"/>
      <c r="B40" s="566"/>
      <c r="C40" s="567"/>
      <c r="D40" s="625" t="s">
        <v>181</v>
      </c>
      <c r="E40" s="625"/>
      <c r="F40" s="625"/>
      <c r="G40" s="625"/>
      <c r="H40" s="625"/>
      <c r="I40" s="113">
        <v>905</v>
      </c>
      <c r="J40" s="114">
        <v>901</v>
      </c>
      <c r="K40" s="115">
        <v>4760000</v>
      </c>
      <c r="L40" s="113" t="s">
        <v>60</v>
      </c>
      <c r="M40" s="110">
        <v>10883.003110000001</v>
      </c>
      <c r="N40" s="116">
        <v>10184.723170000001</v>
      </c>
      <c r="O40" s="112">
        <v>0.9358375686433117</v>
      </c>
    </row>
    <row r="41" spans="1:15" ht="30" customHeight="1">
      <c r="A41" s="106"/>
      <c r="B41" s="566"/>
      <c r="C41" s="567"/>
      <c r="D41" s="568"/>
      <c r="E41" s="568"/>
      <c r="F41" s="568"/>
      <c r="G41" s="626" t="s">
        <v>74</v>
      </c>
      <c r="H41" s="626"/>
      <c r="I41" s="113">
        <v>905</v>
      </c>
      <c r="J41" s="114">
        <v>901</v>
      </c>
      <c r="K41" s="115">
        <v>4769900</v>
      </c>
      <c r="L41" s="113" t="s">
        <v>75</v>
      </c>
      <c r="M41" s="110">
        <v>10883.003110000001</v>
      </c>
      <c r="N41" s="116">
        <v>10184.723170000001</v>
      </c>
      <c r="O41" s="112">
        <v>0.9358375686433117</v>
      </c>
    </row>
    <row r="42" spans="1:15" ht="15.75" customHeight="1">
      <c r="A42" s="106"/>
      <c r="B42" s="566"/>
      <c r="C42" s="619" t="s">
        <v>47</v>
      </c>
      <c r="D42" s="619"/>
      <c r="E42" s="619"/>
      <c r="F42" s="619"/>
      <c r="G42" s="619"/>
      <c r="H42" s="619"/>
      <c r="I42" s="107">
        <v>905</v>
      </c>
      <c r="J42" s="108">
        <v>902</v>
      </c>
      <c r="K42" s="109" t="s">
        <v>60</v>
      </c>
      <c r="L42" s="107" t="s">
        <v>60</v>
      </c>
      <c r="M42" s="110">
        <v>70998.66194</v>
      </c>
      <c r="N42" s="111">
        <v>68694.62753</v>
      </c>
      <c r="O42" s="112">
        <v>0.9675481995428714</v>
      </c>
    </row>
    <row r="43" spans="1:15" ht="30" customHeight="1">
      <c r="A43" s="106"/>
      <c r="B43" s="566"/>
      <c r="C43" s="567"/>
      <c r="D43" s="625" t="s">
        <v>657</v>
      </c>
      <c r="E43" s="625"/>
      <c r="F43" s="625"/>
      <c r="G43" s="625"/>
      <c r="H43" s="625"/>
      <c r="I43" s="113">
        <v>905</v>
      </c>
      <c r="J43" s="114">
        <v>902</v>
      </c>
      <c r="K43" s="115">
        <v>4700000</v>
      </c>
      <c r="L43" s="113" t="s">
        <v>60</v>
      </c>
      <c r="M43" s="110">
        <v>14237.258020000001</v>
      </c>
      <c r="N43" s="116">
        <v>13188.016180000002</v>
      </c>
      <c r="O43" s="112">
        <v>0.9263030958260319</v>
      </c>
    </row>
    <row r="44" spans="1:15" ht="30" customHeight="1">
      <c r="A44" s="106"/>
      <c r="B44" s="566"/>
      <c r="C44" s="567"/>
      <c r="D44" s="568"/>
      <c r="E44" s="625" t="s">
        <v>639</v>
      </c>
      <c r="F44" s="625"/>
      <c r="G44" s="625"/>
      <c r="H44" s="625"/>
      <c r="I44" s="113">
        <v>905</v>
      </c>
      <c r="J44" s="114">
        <v>902</v>
      </c>
      <c r="K44" s="115">
        <v>4709900</v>
      </c>
      <c r="L44" s="113" t="s">
        <v>60</v>
      </c>
      <c r="M44" s="110">
        <v>14237.258020000001</v>
      </c>
      <c r="N44" s="116">
        <v>13188.016180000002</v>
      </c>
      <c r="O44" s="112">
        <v>0.9263030958260319</v>
      </c>
    </row>
    <row r="45" spans="1:15" ht="30" customHeight="1">
      <c r="A45" s="106"/>
      <c r="B45" s="566"/>
      <c r="C45" s="567"/>
      <c r="D45" s="568"/>
      <c r="E45" s="568"/>
      <c r="F45" s="568"/>
      <c r="G45" s="626" t="s">
        <v>74</v>
      </c>
      <c r="H45" s="626"/>
      <c r="I45" s="113">
        <v>905</v>
      </c>
      <c r="J45" s="114">
        <v>902</v>
      </c>
      <c r="K45" s="115">
        <v>4709900</v>
      </c>
      <c r="L45" s="113" t="s">
        <v>75</v>
      </c>
      <c r="M45" s="110">
        <v>12805.13902</v>
      </c>
      <c r="N45" s="116">
        <v>11916.87585</v>
      </c>
      <c r="O45" s="112">
        <v>0.9306322900038301</v>
      </c>
    </row>
    <row r="46" spans="1:15" ht="18.75" customHeight="1">
      <c r="A46" s="106"/>
      <c r="B46" s="566"/>
      <c r="C46" s="567"/>
      <c r="D46" s="568"/>
      <c r="E46" s="568"/>
      <c r="F46" s="625" t="s">
        <v>191</v>
      </c>
      <c r="G46" s="625"/>
      <c r="H46" s="625"/>
      <c r="I46" s="113">
        <v>905</v>
      </c>
      <c r="J46" s="114">
        <v>902</v>
      </c>
      <c r="K46" s="115">
        <v>4709906</v>
      </c>
      <c r="L46" s="113" t="s">
        <v>60</v>
      </c>
      <c r="M46" s="110">
        <v>1432.1189999999997</v>
      </c>
      <c r="N46" s="116">
        <v>1271.14033</v>
      </c>
      <c r="O46" s="112">
        <v>0.8875940686493233</v>
      </c>
    </row>
    <row r="47" spans="1:15" ht="30" customHeight="1">
      <c r="A47" s="106"/>
      <c r="B47" s="566"/>
      <c r="C47" s="567"/>
      <c r="D47" s="568"/>
      <c r="E47" s="568"/>
      <c r="F47" s="568"/>
      <c r="G47" s="626" t="s">
        <v>74</v>
      </c>
      <c r="H47" s="626"/>
      <c r="I47" s="113">
        <v>905</v>
      </c>
      <c r="J47" s="114">
        <v>902</v>
      </c>
      <c r="K47" s="115">
        <v>4709906</v>
      </c>
      <c r="L47" s="113" t="s">
        <v>75</v>
      </c>
      <c r="M47" s="110">
        <v>1432.1189999999997</v>
      </c>
      <c r="N47" s="116">
        <v>1271.14033</v>
      </c>
      <c r="O47" s="112">
        <v>0.8875940686493233</v>
      </c>
    </row>
    <row r="48" spans="1:15" ht="30" customHeight="1">
      <c r="A48" s="106"/>
      <c r="B48" s="566"/>
      <c r="C48" s="567"/>
      <c r="D48" s="625" t="s">
        <v>659</v>
      </c>
      <c r="E48" s="625"/>
      <c r="F48" s="625"/>
      <c r="G48" s="625"/>
      <c r="H48" s="625"/>
      <c r="I48" s="113">
        <v>905</v>
      </c>
      <c r="J48" s="114">
        <v>902</v>
      </c>
      <c r="K48" s="115">
        <v>4710000</v>
      </c>
      <c r="L48" s="113" t="s">
        <v>60</v>
      </c>
      <c r="M48" s="110">
        <v>56761.40392</v>
      </c>
      <c r="N48" s="116">
        <v>55506.61134999999</v>
      </c>
      <c r="O48" s="112">
        <v>0.9778935600012904</v>
      </c>
    </row>
    <row r="49" spans="1:15" ht="30" customHeight="1">
      <c r="A49" s="106"/>
      <c r="B49" s="566"/>
      <c r="C49" s="567"/>
      <c r="D49" s="568"/>
      <c r="E49" s="568"/>
      <c r="F49" s="568"/>
      <c r="G49" s="626" t="s">
        <v>74</v>
      </c>
      <c r="H49" s="626"/>
      <c r="I49" s="113">
        <v>905</v>
      </c>
      <c r="J49" s="114">
        <v>902</v>
      </c>
      <c r="K49" s="115">
        <v>4719900</v>
      </c>
      <c r="L49" s="113" t="s">
        <v>75</v>
      </c>
      <c r="M49" s="110">
        <v>56761.40392</v>
      </c>
      <c r="N49" s="116">
        <v>55506.61134999999</v>
      </c>
      <c r="O49" s="112">
        <v>0.9778935600012904</v>
      </c>
    </row>
    <row r="50" spans="1:15" ht="30" customHeight="1">
      <c r="A50" s="106"/>
      <c r="B50" s="566"/>
      <c r="C50" s="619" t="s">
        <v>48</v>
      </c>
      <c r="D50" s="619"/>
      <c r="E50" s="619"/>
      <c r="F50" s="619"/>
      <c r="G50" s="619"/>
      <c r="H50" s="619"/>
      <c r="I50" s="107">
        <v>905</v>
      </c>
      <c r="J50" s="108">
        <v>903</v>
      </c>
      <c r="K50" s="109" t="s">
        <v>60</v>
      </c>
      <c r="L50" s="107" t="s">
        <v>60</v>
      </c>
      <c r="M50" s="110">
        <v>413.88</v>
      </c>
      <c r="N50" s="111">
        <v>330.96299</v>
      </c>
      <c r="O50" s="112">
        <v>0.7996592973808834</v>
      </c>
    </row>
    <row r="51" spans="1:15" ht="30" customHeight="1">
      <c r="A51" s="106"/>
      <c r="B51" s="566"/>
      <c r="C51" s="567"/>
      <c r="D51" s="568"/>
      <c r="E51" s="568"/>
      <c r="F51" s="568"/>
      <c r="G51" s="626" t="s">
        <v>74</v>
      </c>
      <c r="H51" s="626"/>
      <c r="I51" s="113">
        <v>905</v>
      </c>
      <c r="J51" s="114">
        <v>903</v>
      </c>
      <c r="K51" s="115">
        <v>4709907</v>
      </c>
      <c r="L51" s="113" t="s">
        <v>75</v>
      </c>
      <c r="M51" s="110">
        <v>413.88</v>
      </c>
      <c r="N51" s="116">
        <v>330.96299</v>
      </c>
      <c r="O51" s="112">
        <v>0.7996592973808834</v>
      </c>
    </row>
    <row r="52" spans="1:15" ht="18.75" customHeight="1">
      <c r="A52" s="106"/>
      <c r="B52" s="566"/>
      <c r="C52" s="619" t="s">
        <v>49</v>
      </c>
      <c r="D52" s="619"/>
      <c r="E52" s="619"/>
      <c r="F52" s="619"/>
      <c r="G52" s="619"/>
      <c r="H52" s="619"/>
      <c r="I52" s="107">
        <v>905</v>
      </c>
      <c r="J52" s="108">
        <v>904</v>
      </c>
      <c r="K52" s="109" t="s">
        <v>60</v>
      </c>
      <c r="L52" s="107" t="s">
        <v>60</v>
      </c>
      <c r="M52" s="110">
        <v>1919.01513</v>
      </c>
      <c r="N52" s="111">
        <v>1808.7659999999998</v>
      </c>
      <c r="O52" s="112">
        <v>0.9425491085106764</v>
      </c>
    </row>
    <row r="53" spans="1:15" ht="30" customHeight="1">
      <c r="A53" s="106"/>
      <c r="B53" s="566"/>
      <c r="C53" s="567"/>
      <c r="D53" s="568"/>
      <c r="E53" s="568"/>
      <c r="F53" s="568"/>
      <c r="G53" s="626" t="s">
        <v>74</v>
      </c>
      <c r="H53" s="626"/>
      <c r="I53" s="113">
        <v>905</v>
      </c>
      <c r="J53" s="114">
        <v>904</v>
      </c>
      <c r="K53" s="115">
        <v>4779900</v>
      </c>
      <c r="L53" s="113" t="s">
        <v>75</v>
      </c>
      <c r="M53" s="110">
        <v>1919.01513</v>
      </c>
      <c r="N53" s="116">
        <v>1808.7659999999998</v>
      </c>
      <c r="O53" s="112">
        <v>0.9425491085106764</v>
      </c>
    </row>
    <row r="54" spans="1:15" ht="30" customHeight="1">
      <c r="A54" s="106"/>
      <c r="B54" s="566"/>
      <c r="C54" s="619" t="s">
        <v>51</v>
      </c>
      <c r="D54" s="619"/>
      <c r="E54" s="619"/>
      <c r="F54" s="619"/>
      <c r="G54" s="619"/>
      <c r="H54" s="619"/>
      <c r="I54" s="107">
        <v>905</v>
      </c>
      <c r="J54" s="108">
        <v>910</v>
      </c>
      <c r="K54" s="109" t="s">
        <v>60</v>
      </c>
      <c r="L54" s="107" t="s">
        <v>60</v>
      </c>
      <c r="M54" s="110">
        <v>9397.05424</v>
      </c>
      <c r="N54" s="111">
        <v>8290.51434</v>
      </c>
      <c r="O54" s="112">
        <v>0.8822460877910182</v>
      </c>
    </row>
    <row r="55" spans="1:15" ht="30" customHeight="1">
      <c r="A55" s="106"/>
      <c r="B55" s="566"/>
      <c r="C55" s="567"/>
      <c r="D55" s="625" t="s">
        <v>192</v>
      </c>
      <c r="E55" s="625"/>
      <c r="F55" s="625"/>
      <c r="G55" s="625"/>
      <c r="H55" s="625"/>
      <c r="I55" s="113">
        <v>905</v>
      </c>
      <c r="J55" s="114">
        <v>910</v>
      </c>
      <c r="K55" s="115">
        <v>4690000</v>
      </c>
      <c r="L55" s="113" t="s">
        <v>60</v>
      </c>
      <c r="M55" s="110">
        <v>9263.89274</v>
      </c>
      <c r="N55" s="116">
        <v>8246.613039999998</v>
      </c>
      <c r="O55" s="112">
        <v>0.8901887437008472</v>
      </c>
    </row>
    <row r="56" spans="1:15" ht="30" customHeight="1">
      <c r="A56" s="106"/>
      <c r="B56" s="566"/>
      <c r="C56" s="567"/>
      <c r="D56" s="568"/>
      <c r="E56" s="568"/>
      <c r="F56" s="568"/>
      <c r="G56" s="626" t="s">
        <v>74</v>
      </c>
      <c r="H56" s="626"/>
      <c r="I56" s="113">
        <v>905</v>
      </c>
      <c r="J56" s="114">
        <v>910</v>
      </c>
      <c r="K56" s="115">
        <v>4699900</v>
      </c>
      <c r="L56" s="113" t="s">
        <v>75</v>
      </c>
      <c r="M56" s="110">
        <v>9263.89274</v>
      </c>
      <c r="N56" s="116">
        <v>8246.613039999998</v>
      </c>
      <c r="O56" s="112">
        <v>0.8901887437008472</v>
      </c>
    </row>
    <row r="57" spans="1:15" ht="15.75" customHeight="1">
      <c r="A57" s="106"/>
      <c r="B57" s="566"/>
      <c r="C57" s="567"/>
      <c r="D57" s="625" t="s">
        <v>183</v>
      </c>
      <c r="E57" s="625"/>
      <c r="F57" s="625"/>
      <c r="G57" s="625"/>
      <c r="H57" s="625"/>
      <c r="I57" s="113">
        <v>905</v>
      </c>
      <c r="J57" s="114">
        <v>910</v>
      </c>
      <c r="K57" s="115">
        <v>4860000</v>
      </c>
      <c r="L57" s="113" t="s">
        <v>60</v>
      </c>
      <c r="M57" s="110">
        <v>133.1615</v>
      </c>
      <c r="N57" s="116">
        <v>43.901300000000006</v>
      </c>
      <c r="O57" s="112">
        <v>0.3296846310682893</v>
      </c>
    </row>
    <row r="58" spans="1:15" ht="30" customHeight="1">
      <c r="A58" s="106"/>
      <c r="B58" s="566"/>
      <c r="C58" s="567"/>
      <c r="D58" s="568"/>
      <c r="E58" s="568"/>
      <c r="F58" s="568"/>
      <c r="G58" s="626" t="s">
        <v>74</v>
      </c>
      <c r="H58" s="626"/>
      <c r="I58" s="113">
        <v>905</v>
      </c>
      <c r="J58" s="114">
        <v>910</v>
      </c>
      <c r="K58" s="115">
        <v>4869900</v>
      </c>
      <c r="L58" s="113" t="s">
        <v>75</v>
      </c>
      <c r="M58" s="110">
        <v>133.1615</v>
      </c>
      <c r="N58" s="116">
        <v>43.901300000000006</v>
      </c>
      <c r="O58" s="112">
        <v>0.3296846310682893</v>
      </c>
    </row>
    <row r="59" spans="1:15" ht="16.5" customHeight="1">
      <c r="A59" s="106"/>
      <c r="B59" s="566"/>
      <c r="C59" s="619" t="s">
        <v>55</v>
      </c>
      <c r="D59" s="619"/>
      <c r="E59" s="619"/>
      <c r="F59" s="619"/>
      <c r="G59" s="619"/>
      <c r="H59" s="619"/>
      <c r="I59" s="107">
        <v>905</v>
      </c>
      <c r="J59" s="108">
        <v>1002</v>
      </c>
      <c r="K59" s="109" t="s">
        <v>60</v>
      </c>
      <c r="L59" s="107" t="s">
        <v>60</v>
      </c>
      <c r="M59" s="110">
        <v>3734.43116</v>
      </c>
      <c r="N59" s="111">
        <v>1889.1155599999995</v>
      </c>
      <c r="O59" s="112">
        <v>0.505864341598949</v>
      </c>
    </row>
    <row r="60" spans="1:15" ht="30" customHeight="1">
      <c r="A60" s="106"/>
      <c r="B60" s="566"/>
      <c r="C60" s="567"/>
      <c r="D60" s="568"/>
      <c r="E60" s="568"/>
      <c r="F60" s="568"/>
      <c r="G60" s="626" t="s">
        <v>74</v>
      </c>
      <c r="H60" s="626"/>
      <c r="I60" s="113">
        <v>905</v>
      </c>
      <c r="J60" s="114">
        <v>1002</v>
      </c>
      <c r="K60" s="115">
        <v>5079901</v>
      </c>
      <c r="L60" s="113" t="s">
        <v>75</v>
      </c>
      <c r="M60" s="110">
        <v>3734.43116</v>
      </c>
      <c r="N60" s="116">
        <v>1889.1155599999995</v>
      </c>
      <c r="O60" s="112">
        <v>0.505864341598949</v>
      </c>
    </row>
    <row r="61" spans="1:15" s="105" customFormat="1" ht="45" customHeight="1">
      <c r="A61" s="106" t="s">
        <v>805</v>
      </c>
      <c r="B61" s="631" t="s">
        <v>157</v>
      </c>
      <c r="C61" s="631"/>
      <c r="D61" s="631"/>
      <c r="E61" s="631"/>
      <c r="F61" s="631"/>
      <c r="G61" s="631"/>
      <c r="H61" s="631"/>
      <c r="I61" s="117">
        <v>927</v>
      </c>
      <c r="J61" s="118" t="s">
        <v>60</v>
      </c>
      <c r="K61" s="119" t="s">
        <v>60</v>
      </c>
      <c r="L61" s="117" t="s">
        <v>60</v>
      </c>
      <c r="M61" s="120">
        <v>243.51347</v>
      </c>
      <c r="N61" s="121">
        <v>243.51347</v>
      </c>
      <c r="O61" s="122">
        <v>1</v>
      </c>
    </row>
    <row r="62" spans="1:15" ht="18" customHeight="1">
      <c r="A62" s="106"/>
      <c r="B62" s="566"/>
      <c r="C62" s="619" t="s">
        <v>580</v>
      </c>
      <c r="D62" s="619"/>
      <c r="E62" s="619"/>
      <c r="F62" s="619"/>
      <c r="G62" s="619"/>
      <c r="H62" s="619"/>
      <c r="I62" s="107">
        <v>927</v>
      </c>
      <c r="J62" s="108">
        <v>503</v>
      </c>
      <c r="K62" s="109" t="s">
        <v>60</v>
      </c>
      <c r="L62" s="107" t="s">
        <v>60</v>
      </c>
      <c r="M62" s="110">
        <v>243.51347</v>
      </c>
      <c r="N62" s="111">
        <v>243.51347</v>
      </c>
      <c r="O62" s="112">
        <v>1</v>
      </c>
    </row>
    <row r="63" spans="1:15" ht="30" customHeight="1">
      <c r="A63" s="106"/>
      <c r="B63" s="566"/>
      <c r="C63" s="567"/>
      <c r="D63" s="568"/>
      <c r="E63" s="568"/>
      <c r="F63" s="568"/>
      <c r="G63" s="626" t="s">
        <v>67</v>
      </c>
      <c r="H63" s="626"/>
      <c r="I63" s="113">
        <v>927</v>
      </c>
      <c r="J63" s="114">
        <v>503</v>
      </c>
      <c r="K63" s="115">
        <v>6000511</v>
      </c>
      <c r="L63" s="113" t="s">
        <v>68</v>
      </c>
      <c r="M63" s="110">
        <v>243.51347</v>
      </c>
      <c r="N63" s="116">
        <v>243.51347</v>
      </c>
      <c r="O63" s="112">
        <v>1</v>
      </c>
    </row>
    <row r="64" spans="1:15" s="105" customFormat="1" ht="45.75" customHeight="1">
      <c r="A64" s="106" t="s">
        <v>817</v>
      </c>
      <c r="B64" s="631" t="s">
        <v>169</v>
      </c>
      <c r="C64" s="631"/>
      <c r="D64" s="631"/>
      <c r="E64" s="631"/>
      <c r="F64" s="631"/>
      <c r="G64" s="631"/>
      <c r="H64" s="631"/>
      <c r="I64" s="117">
        <v>929</v>
      </c>
      <c r="J64" s="118" t="s">
        <v>60</v>
      </c>
      <c r="K64" s="119" t="s">
        <v>60</v>
      </c>
      <c r="L64" s="117" t="s">
        <v>60</v>
      </c>
      <c r="M64" s="120">
        <v>875.93846</v>
      </c>
      <c r="N64" s="121">
        <v>815.7326699999999</v>
      </c>
      <c r="O64" s="122">
        <v>0.9312671006591032</v>
      </c>
    </row>
    <row r="65" spans="1:15" ht="19.5" customHeight="1">
      <c r="A65" s="106"/>
      <c r="B65" s="566"/>
      <c r="C65" s="619" t="s">
        <v>561</v>
      </c>
      <c r="D65" s="619"/>
      <c r="E65" s="619"/>
      <c r="F65" s="619"/>
      <c r="G65" s="619"/>
      <c r="H65" s="619"/>
      <c r="I65" s="107">
        <v>929</v>
      </c>
      <c r="J65" s="108">
        <v>114</v>
      </c>
      <c r="K65" s="109" t="s">
        <v>60</v>
      </c>
      <c r="L65" s="107" t="s">
        <v>60</v>
      </c>
      <c r="M65" s="110">
        <v>875.93846</v>
      </c>
      <c r="N65" s="111">
        <v>815.7326699999999</v>
      </c>
      <c r="O65" s="112">
        <v>0.9312671006591032</v>
      </c>
    </row>
    <row r="66" spans="1:15" ht="30" customHeight="1">
      <c r="A66" s="123"/>
      <c r="B66" s="569"/>
      <c r="C66" s="570"/>
      <c r="D66" s="571"/>
      <c r="E66" s="571"/>
      <c r="F66" s="571"/>
      <c r="G66" s="634" t="s">
        <v>74</v>
      </c>
      <c r="H66" s="634"/>
      <c r="I66" s="124">
        <v>929</v>
      </c>
      <c r="J66" s="125">
        <v>114</v>
      </c>
      <c r="K66" s="126">
        <v>939907</v>
      </c>
      <c r="L66" s="124" t="s">
        <v>75</v>
      </c>
      <c r="M66" s="127">
        <v>875.93846</v>
      </c>
      <c r="N66" s="128">
        <v>815.7326699999999</v>
      </c>
      <c r="O66" s="129">
        <v>0.9312671006591032</v>
      </c>
    </row>
    <row r="67" spans="1:15" s="105" customFormat="1" ht="15.75" customHeight="1">
      <c r="A67" s="130"/>
      <c r="B67" s="131"/>
      <c r="C67" s="131"/>
      <c r="D67" s="131"/>
      <c r="E67" s="131"/>
      <c r="F67" s="131"/>
      <c r="G67" s="131"/>
      <c r="H67" s="132" t="s">
        <v>188</v>
      </c>
      <c r="I67" s="133" t="s">
        <v>60</v>
      </c>
      <c r="J67" s="133" t="s">
        <v>60</v>
      </c>
      <c r="K67" s="133" t="s">
        <v>60</v>
      </c>
      <c r="L67" s="133"/>
      <c r="M67" s="134">
        <v>297466.69695999986</v>
      </c>
      <c r="N67" s="135">
        <v>277308.56283000007</v>
      </c>
      <c r="O67" s="136">
        <v>0.7473875267201212</v>
      </c>
    </row>
  </sheetData>
  <sheetProtection/>
  <mergeCells count="64">
    <mergeCell ref="G66:H66"/>
    <mergeCell ref="G63:H63"/>
    <mergeCell ref="G56:H56"/>
    <mergeCell ref="C65:H65"/>
    <mergeCell ref="D55:H55"/>
    <mergeCell ref="D57:H57"/>
    <mergeCell ref="B64:H64"/>
    <mergeCell ref="C59:H59"/>
    <mergeCell ref="M13:M14"/>
    <mergeCell ref="H13:H14"/>
    <mergeCell ref="N13:N14"/>
    <mergeCell ref="G47:H47"/>
    <mergeCell ref="D40:H40"/>
    <mergeCell ref="D43:H43"/>
    <mergeCell ref="E44:H44"/>
    <mergeCell ref="G36:H36"/>
    <mergeCell ref="F46:H46"/>
    <mergeCell ref="G45:H45"/>
    <mergeCell ref="D38:H38"/>
    <mergeCell ref="G53:H53"/>
    <mergeCell ref="C62:H62"/>
    <mergeCell ref="G58:H58"/>
    <mergeCell ref="G60:H60"/>
    <mergeCell ref="C50:H50"/>
    <mergeCell ref="C52:H52"/>
    <mergeCell ref="C54:H54"/>
    <mergeCell ref="G39:H39"/>
    <mergeCell ref="G41:H41"/>
    <mergeCell ref="G31:H31"/>
    <mergeCell ref="G51:H51"/>
    <mergeCell ref="B61:H61"/>
    <mergeCell ref="C42:H42"/>
    <mergeCell ref="G33:H33"/>
    <mergeCell ref="G34:H34"/>
    <mergeCell ref="D35:H35"/>
    <mergeCell ref="C37:H37"/>
    <mergeCell ref="G49:H49"/>
    <mergeCell ref="D48:H48"/>
    <mergeCell ref="C17:H17"/>
    <mergeCell ref="G22:H22"/>
    <mergeCell ref="G23:H23"/>
    <mergeCell ref="C28:H28"/>
    <mergeCell ref="G20:H20"/>
    <mergeCell ref="D21:H21"/>
    <mergeCell ref="D29:H29"/>
    <mergeCell ref="G30:H30"/>
    <mergeCell ref="O11:O14"/>
    <mergeCell ref="G32:H32"/>
    <mergeCell ref="D24:H24"/>
    <mergeCell ref="D26:H26"/>
    <mergeCell ref="G25:H25"/>
    <mergeCell ref="G27:H27"/>
    <mergeCell ref="B16:H16"/>
    <mergeCell ref="G18:H18"/>
    <mergeCell ref="I12:L12"/>
    <mergeCell ref="C19:H19"/>
    <mergeCell ref="A11:A14"/>
    <mergeCell ref="A8:O8"/>
    <mergeCell ref="B10:M10"/>
    <mergeCell ref="I11:L11"/>
    <mergeCell ref="I13:I14"/>
    <mergeCell ref="J13:J14"/>
    <mergeCell ref="K13:K14"/>
    <mergeCell ref="L13:L14"/>
  </mergeCells>
  <printOptions/>
  <pageMargins left="0.7874015748031497" right="0.2755905511811024" top="0.5905511811023623" bottom="0.4724409448818898" header="0.2362204724409449" footer="0.2362204724409449"/>
  <pageSetup horizontalDpi="600" verticalDpi="600" orientation="portrait" paperSize="9" scale="71" r:id="rId1"/>
  <headerFooter differentFirst="1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W59"/>
  <sheetViews>
    <sheetView view="pageBreakPreview" zoomScaleSheetLayoutView="100" zoomScalePageLayoutView="0" workbookViewId="0" topLeftCell="H25">
      <selection activeCell="N3" sqref="N3"/>
    </sheetView>
  </sheetViews>
  <sheetFormatPr defaultColWidth="9.140625" defaultRowHeight="15"/>
  <cols>
    <col min="1" max="1" width="5.28125" style="299" customWidth="1"/>
    <col min="2" max="2" width="34.7109375" style="25" customWidth="1"/>
    <col min="3" max="3" width="18.00390625" style="4" customWidth="1"/>
    <col min="4" max="4" width="14.421875" style="4" customWidth="1"/>
    <col min="5" max="5" width="13.421875" style="4" customWidth="1"/>
    <col min="6" max="6" width="14.57421875" style="4" customWidth="1"/>
    <col min="7" max="7" width="15.421875" style="32" customWidth="1"/>
    <col min="8" max="9" width="13.140625" style="4" customWidth="1"/>
    <col min="10" max="10" width="13.00390625" style="4" customWidth="1"/>
    <col min="11" max="11" width="13.57421875" style="4" customWidth="1"/>
    <col min="12" max="12" width="14.57421875" style="4" customWidth="1"/>
    <col min="13" max="13" width="12.140625" style="4" customWidth="1"/>
    <col min="14" max="14" width="11.8515625" style="4" customWidth="1"/>
    <col min="15" max="15" width="16.140625" style="4" customWidth="1"/>
    <col min="16" max="16384" width="9.140625" style="4" customWidth="1"/>
  </cols>
  <sheetData>
    <row r="1" spans="1:15" ht="15.75">
      <c r="A1" s="293"/>
      <c r="B1" s="1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1"/>
      <c r="O1" s="140" t="s">
        <v>270</v>
      </c>
    </row>
    <row r="2" spans="1:15" ht="15.75">
      <c r="A2" s="293"/>
      <c r="B2" s="1"/>
      <c r="C2" s="2"/>
      <c r="D2" s="2"/>
      <c r="E2" s="2"/>
      <c r="F2" s="2"/>
      <c r="G2" s="3"/>
      <c r="H2" s="2"/>
      <c r="I2" s="2"/>
      <c r="J2" s="2"/>
      <c r="K2" s="2"/>
      <c r="L2" s="2"/>
      <c r="M2" s="1"/>
      <c r="N2" s="1"/>
      <c r="O2" s="140" t="s">
        <v>125</v>
      </c>
    </row>
    <row r="3" spans="1:15" ht="15.75">
      <c r="A3" s="293"/>
      <c r="B3" s="1"/>
      <c r="C3" s="2"/>
      <c r="D3" s="2"/>
      <c r="E3" s="2"/>
      <c r="F3" s="2"/>
      <c r="G3" s="3"/>
      <c r="H3" s="2"/>
      <c r="I3" s="2"/>
      <c r="J3" s="2"/>
      <c r="K3" s="2"/>
      <c r="L3" s="2"/>
      <c r="M3" s="1"/>
      <c r="N3" s="1"/>
      <c r="O3" s="140" t="s">
        <v>126</v>
      </c>
    </row>
    <row r="4" spans="1:15" ht="15.75">
      <c r="A4" s="293"/>
      <c r="B4" s="1"/>
      <c r="C4" s="2"/>
      <c r="D4" s="2"/>
      <c r="E4" s="2"/>
      <c r="F4" s="2"/>
      <c r="G4" s="3"/>
      <c r="H4" s="2"/>
      <c r="I4" s="2"/>
      <c r="J4" s="2"/>
      <c r="K4" s="2"/>
      <c r="L4" s="2"/>
      <c r="M4" s="1"/>
      <c r="N4" s="1"/>
      <c r="O4" s="140" t="s">
        <v>926</v>
      </c>
    </row>
    <row r="5" spans="1:15" ht="15.75">
      <c r="A5" s="293"/>
      <c r="B5" s="1"/>
      <c r="C5" s="2"/>
      <c r="D5" s="2"/>
      <c r="E5" s="2"/>
      <c r="F5" s="2"/>
      <c r="G5" s="3"/>
      <c r="H5" s="2"/>
      <c r="I5" s="2"/>
      <c r="J5" s="2"/>
      <c r="K5" s="2"/>
      <c r="L5" s="2"/>
      <c r="M5" s="1"/>
      <c r="N5" s="290"/>
      <c r="O5" s="140" t="s">
        <v>290</v>
      </c>
    </row>
    <row r="6" spans="1:15" ht="15.75">
      <c r="A6" s="293"/>
      <c r="B6" s="1"/>
      <c r="C6" s="2"/>
      <c r="D6" s="2"/>
      <c r="E6" s="2"/>
      <c r="F6" s="2"/>
      <c r="G6" s="3"/>
      <c r="H6" s="2"/>
      <c r="I6" s="2"/>
      <c r="J6" s="2"/>
      <c r="K6" s="2"/>
      <c r="L6" s="2"/>
      <c r="M6" s="1"/>
      <c r="N6" s="290"/>
      <c r="O6" s="140" t="s">
        <v>127</v>
      </c>
    </row>
    <row r="7" spans="1:15" ht="28.5" customHeight="1">
      <c r="A7" s="641" t="s">
        <v>763</v>
      </c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5"/>
      <c r="O7" s="5"/>
    </row>
    <row r="8" spans="1:15" ht="15" customHeight="1">
      <c r="A8" s="294"/>
      <c r="B8" s="6"/>
      <c r="C8" s="5"/>
      <c r="D8" s="5"/>
      <c r="E8" s="5"/>
      <c r="F8" s="5"/>
      <c r="G8" s="7"/>
      <c r="H8" s="5"/>
      <c r="I8" s="5"/>
      <c r="J8" s="5"/>
      <c r="K8" s="5"/>
      <c r="L8" s="5"/>
      <c r="M8" s="5"/>
      <c r="N8" s="5"/>
      <c r="O8" s="291" t="s">
        <v>890</v>
      </c>
    </row>
    <row r="9" spans="1:15" ht="28.5" customHeight="1">
      <c r="A9" s="636" t="s">
        <v>891</v>
      </c>
      <c r="B9" s="637" t="s">
        <v>892</v>
      </c>
      <c r="C9" s="638" t="s">
        <v>893</v>
      </c>
      <c r="D9" s="638" t="s">
        <v>548</v>
      </c>
      <c r="E9" s="638"/>
      <c r="F9" s="638"/>
      <c r="G9" s="638"/>
      <c r="H9" s="640" t="s">
        <v>674</v>
      </c>
      <c r="I9" s="640"/>
      <c r="J9" s="640"/>
      <c r="K9" s="640"/>
      <c r="L9" s="640" t="s">
        <v>841</v>
      </c>
      <c r="M9" s="640"/>
      <c r="N9" s="640"/>
      <c r="O9" s="640"/>
    </row>
    <row r="10" spans="1:15" s="8" customFormat="1" ht="72" customHeight="1">
      <c r="A10" s="636"/>
      <c r="B10" s="637"/>
      <c r="C10" s="638"/>
      <c r="D10" s="9" t="s">
        <v>895</v>
      </c>
      <c r="E10" s="9" t="s">
        <v>896</v>
      </c>
      <c r="F10" s="9" t="s">
        <v>800</v>
      </c>
      <c r="G10" s="9" t="s">
        <v>801</v>
      </c>
      <c r="H10" s="9" t="s">
        <v>895</v>
      </c>
      <c r="I10" s="9" t="s">
        <v>896</v>
      </c>
      <c r="J10" s="9" t="s">
        <v>800</v>
      </c>
      <c r="K10" s="9" t="s">
        <v>801</v>
      </c>
      <c r="L10" s="9" t="s">
        <v>895</v>
      </c>
      <c r="M10" s="9" t="s">
        <v>896</v>
      </c>
      <c r="N10" s="9" t="s">
        <v>800</v>
      </c>
      <c r="O10" s="9" t="s">
        <v>801</v>
      </c>
    </row>
    <row r="11" spans="1:15" ht="12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</row>
    <row r="12" spans="1:15" s="10" customFormat="1" ht="32.25" customHeight="1">
      <c r="A12" s="436" t="s">
        <v>802</v>
      </c>
      <c r="B12" s="447" t="s">
        <v>773</v>
      </c>
      <c r="C12" s="358"/>
      <c r="D12" s="359">
        <v>0</v>
      </c>
      <c r="E12" s="359">
        <v>0</v>
      </c>
      <c r="F12" s="359">
        <v>38125.75</v>
      </c>
      <c r="G12" s="360">
        <v>38125.75</v>
      </c>
      <c r="H12" s="360">
        <v>0</v>
      </c>
      <c r="I12" s="360">
        <v>0</v>
      </c>
      <c r="J12" s="360">
        <v>38068.35133</v>
      </c>
      <c r="K12" s="360">
        <v>38068.35133</v>
      </c>
      <c r="L12" s="453">
        <v>0</v>
      </c>
      <c r="M12" s="453">
        <v>0</v>
      </c>
      <c r="N12" s="453">
        <f>J12/F12</f>
        <v>0.9984944907313298</v>
      </c>
      <c r="O12" s="454">
        <f>K12/G12</f>
        <v>0.9984944907313298</v>
      </c>
    </row>
    <row r="13" spans="1:15" ht="54.75" customHeight="1">
      <c r="A13" s="437" t="s">
        <v>803</v>
      </c>
      <c r="B13" s="448" t="s">
        <v>764</v>
      </c>
      <c r="C13" s="361" t="s">
        <v>804</v>
      </c>
      <c r="D13" s="362"/>
      <c r="E13" s="363"/>
      <c r="F13" s="364">
        <v>38125.75</v>
      </c>
      <c r="G13" s="365">
        <v>38125.75</v>
      </c>
      <c r="H13" s="364"/>
      <c r="I13" s="363"/>
      <c r="J13" s="364">
        <v>38068.35133</v>
      </c>
      <c r="K13" s="363">
        <v>38068.35133</v>
      </c>
      <c r="L13" s="455">
        <v>0</v>
      </c>
      <c r="M13" s="455">
        <v>0</v>
      </c>
      <c r="N13" s="455">
        <f aca="true" t="shared" si="0" ref="N13:N39">J13/F13</f>
        <v>0.9984944907313298</v>
      </c>
      <c r="O13" s="456">
        <f aca="true" t="shared" si="1" ref="O13:O39">K13/G13</f>
        <v>0.9984944907313298</v>
      </c>
    </row>
    <row r="14" spans="1:15" s="10" customFormat="1" ht="30" customHeight="1">
      <c r="A14" s="438" t="s">
        <v>805</v>
      </c>
      <c r="B14" s="449" t="s">
        <v>806</v>
      </c>
      <c r="C14" s="366"/>
      <c r="D14" s="367">
        <v>365403.199</v>
      </c>
      <c r="E14" s="367">
        <v>3808.203</v>
      </c>
      <c r="F14" s="367">
        <v>695.505</v>
      </c>
      <c r="G14" s="367">
        <v>369906.907</v>
      </c>
      <c r="H14" s="367">
        <v>109015.19884</v>
      </c>
      <c r="I14" s="367">
        <v>0</v>
      </c>
      <c r="J14" s="367">
        <v>0</v>
      </c>
      <c r="K14" s="367">
        <v>109015.19884</v>
      </c>
      <c r="L14" s="457">
        <f aca="true" t="shared" si="2" ref="L14:L39">H14/D14</f>
        <v>0.2983422124884024</v>
      </c>
      <c r="M14" s="457">
        <f>I14/E14</f>
        <v>0</v>
      </c>
      <c r="N14" s="457">
        <f t="shared" si="0"/>
        <v>0</v>
      </c>
      <c r="O14" s="456">
        <f t="shared" si="1"/>
        <v>0.29470982232835136</v>
      </c>
    </row>
    <row r="15" spans="1:23" s="11" customFormat="1" ht="54.75" customHeight="1">
      <c r="A15" s="439" t="s">
        <v>807</v>
      </c>
      <c r="B15" s="450" t="s">
        <v>808</v>
      </c>
      <c r="C15" s="361" t="s">
        <v>804</v>
      </c>
      <c r="D15" s="368"/>
      <c r="E15" s="368"/>
      <c r="F15" s="368">
        <v>695.505</v>
      </c>
      <c r="G15" s="367">
        <v>695.505</v>
      </c>
      <c r="H15" s="368"/>
      <c r="I15" s="368"/>
      <c r="J15" s="368">
        <v>0</v>
      </c>
      <c r="K15" s="367">
        <v>0</v>
      </c>
      <c r="L15" s="455">
        <v>0</v>
      </c>
      <c r="M15" s="455">
        <v>0</v>
      </c>
      <c r="N15" s="455">
        <f t="shared" si="0"/>
        <v>0</v>
      </c>
      <c r="O15" s="456">
        <f t="shared" si="1"/>
        <v>0</v>
      </c>
      <c r="P15" s="10"/>
      <c r="Q15" s="10"/>
      <c r="R15" s="10"/>
      <c r="S15" s="10"/>
      <c r="T15" s="10"/>
      <c r="U15" s="10"/>
      <c r="V15" s="10"/>
      <c r="W15" s="10"/>
    </row>
    <row r="16" spans="1:15" ht="96" customHeight="1">
      <c r="A16" s="437" t="s">
        <v>810</v>
      </c>
      <c r="B16" s="448" t="s">
        <v>275</v>
      </c>
      <c r="C16" s="361" t="s">
        <v>804</v>
      </c>
      <c r="D16" s="362">
        <v>28472.4</v>
      </c>
      <c r="E16" s="364">
        <v>403.305</v>
      </c>
      <c r="F16" s="364"/>
      <c r="G16" s="365">
        <v>28875.705</v>
      </c>
      <c r="H16" s="364">
        <v>0</v>
      </c>
      <c r="I16" s="369">
        <v>0</v>
      </c>
      <c r="J16" s="364"/>
      <c r="K16" s="363">
        <v>0</v>
      </c>
      <c r="L16" s="455">
        <f t="shared" si="2"/>
        <v>0</v>
      </c>
      <c r="M16" s="455">
        <f aca="true" t="shared" si="3" ref="M16:M23">I16/E16</f>
        <v>0</v>
      </c>
      <c r="N16" s="455">
        <v>0</v>
      </c>
      <c r="O16" s="456">
        <f t="shared" si="1"/>
        <v>0</v>
      </c>
    </row>
    <row r="17" spans="1:15" ht="94.5" customHeight="1">
      <c r="A17" s="437" t="s">
        <v>811</v>
      </c>
      <c r="B17" s="448" t="s">
        <v>765</v>
      </c>
      <c r="C17" s="361" t="s">
        <v>804</v>
      </c>
      <c r="D17" s="370">
        <v>29164.8</v>
      </c>
      <c r="E17" s="370">
        <v>416.922</v>
      </c>
      <c r="F17" s="370"/>
      <c r="G17" s="367">
        <v>29581.721999999998</v>
      </c>
      <c r="H17" s="370">
        <v>0</v>
      </c>
      <c r="I17" s="370">
        <v>0</v>
      </c>
      <c r="J17" s="370"/>
      <c r="K17" s="371">
        <v>0</v>
      </c>
      <c r="L17" s="455">
        <f t="shared" si="2"/>
        <v>0</v>
      </c>
      <c r="M17" s="455">
        <f t="shared" si="3"/>
        <v>0</v>
      </c>
      <c r="N17" s="455">
        <v>0</v>
      </c>
      <c r="O17" s="456">
        <f t="shared" si="1"/>
        <v>0</v>
      </c>
    </row>
    <row r="18" spans="1:15" ht="96" customHeight="1">
      <c r="A18" s="437" t="s">
        <v>812</v>
      </c>
      <c r="B18" s="448" t="s">
        <v>766</v>
      </c>
      <c r="C18" s="361" t="s">
        <v>804</v>
      </c>
      <c r="D18" s="370">
        <v>23841</v>
      </c>
      <c r="E18" s="370">
        <v>516.888</v>
      </c>
      <c r="F18" s="370"/>
      <c r="G18" s="367">
        <v>24357.888</v>
      </c>
      <c r="H18" s="370">
        <v>0</v>
      </c>
      <c r="I18" s="370">
        <v>0</v>
      </c>
      <c r="J18" s="370"/>
      <c r="K18" s="371">
        <v>0</v>
      </c>
      <c r="L18" s="455">
        <f t="shared" si="2"/>
        <v>0</v>
      </c>
      <c r="M18" s="455">
        <f t="shared" si="3"/>
        <v>0</v>
      </c>
      <c r="N18" s="455">
        <v>0</v>
      </c>
      <c r="O18" s="456">
        <f t="shared" si="1"/>
        <v>0</v>
      </c>
    </row>
    <row r="19" spans="1:15" ht="96.75" customHeight="1">
      <c r="A19" s="437" t="s">
        <v>813</v>
      </c>
      <c r="B19" s="448" t="s">
        <v>767</v>
      </c>
      <c r="C19" s="361" t="s">
        <v>804</v>
      </c>
      <c r="D19" s="362">
        <v>2960</v>
      </c>
      <c r="E19" s="362">
        <v>20.202</v>
      </c>
      <c r="F19" s="362"/>
      <c r="G19" s="365">
        <v>2980.202</v>
      </c>
      <c r="H19" s="362">
        <v>0</v>
      </c>
      <c r="I19" s="362">
        <v>0</v>
      </c>
      <c r="J19" s="362"/>
      <c r="K19" s="363">
        <v>0</v>
      </c>
      <c r="L19" s="455">
        <f t="shared" si="2"/>
        <v>0</v>
      </c>
      <c r="M19" s="455">
        <f t="shared" si="3"/>
        <v>0</v>
      </c>
      <c r="N19" s="455">
        <v>0</v>
      </c>
      <c r="O19" s="456">
        <f t="shared" si="1"/>
        <v>0</v>
      </c>
    </row>
    <row r="20" spans="1:15" s="12" customFormat="1" ht="93" customHeight="1">
      <c r="A20" s="440" t="s">
        <v>814</v>
      </c>
      <c r="B20" s="448" t="s">
        <v>768</v>
      </c>
      <c r="C20" s="361" t="s">
        <v>804</v>
      </c>
      <c r="D20" s="370">
        <v>58717.2</v>
      </c>
      <c r="E20" s="370">
        <v>1211.019</v>
      </c>
      <c r="F20" s="370"/>
      <c r="G20" s="367">
        <v>59928.219</v>
      </c>
      <c r="H20" s="368">
        <v>0</v>
      </c>
      <c r="I20" s="370">
        <v>0</v>
      </c>
      <c r="J20" s="370"/>
      <c r="K20" s="371">
        <v>0</v>
      </c>
      <c r="L20" s="455">
        <f t="shared" si="2"/>
        <v>0</v>
      </c>
      <c r="M20" s="455">
        <f t="shared" si="3"/>
        <v>0</v>
      </c>
      <c r="N20" s="455">
        <v>0</v>
      </c>
      <c r="O20" s="456">
        <f t="shared" si="1"/>
        <v>0</v>
      </c>
    </row>
    <row r="21" spans="1:15" s="12" customFormat="1" ht="93" customHeight="1">
      <c r="A21" s="440" t="s">
        <v>758</v>
      </c>
      <c r="B21" s="448" t="s">
        <v>769</v>
      </c>
      <c r="C21" s="361" t="s">
        <v>804</v>
      </c>
      <c r="D21" s="362">
        <v>20062</v>
      </c>
      <c r="E21" s="364">
        <v>276.441</v>
      </c>
      <c r="F21" s="364"/>
      <c r="G21" s="365">
        <v>20338.441</v>
      </c>
      <c r="H21" s="364">
        <v>0</v>
      </c>
      <c r="I21" s="362">
        <v>0</v>
      </c>
      <c r="J21" s="364"/>
      <c r="K21" s="363">
        <v>0</v>
      </c>
      <c r="L21" s="455">
        <f t="shared" si="2"/>
        <v>0</v>
      </c>
      <c r="M21" s="455">
        <f t="shared" si="3"/>
        <v>0</v>
      </c>
      <c r="N21" s="455">
        <v>0</v>
      </c>
      <c r="O21" s="456">
        <f t="shared" si="1"/>
        <v>0</v>
      </c>
    </row>
    <row r="22" spans="1:15" s="12" customFormat="1" ht="92.25" customHeight="1">
      <c r="A22" s="440" t="s">
        <v>759</v>
      </c>
      <c r="B22" s="448" t="s">
        <v>770</v>
      </c>
      <c r="C22" s="361" t="s">
        <v>804</v>
      </c>
      <c r="D22" s="362">
        <v>49866.6</v>
      </c>
      <c r="E22" s="364">
        <v>536.043</v>
      </c>
      <c r="F22" s="364"/>
      <c r="G22" s="365">
        <v>50402.643</v>
      </c>
      <c r="H22" s="364">
        <v>0</v>
      </c>
      <c r="I22" s="362">
        <v>0</v>
      </c>
      <c r="J22" s="364"/>
      <c r="K22" s="363">
        <v>0</v>
      </c>
      <c r="L22" s="455">
        <f t="shared" si="2"/>
        <v>0</v>
      </c>
      <c r="M22" s="455">
        <f t="shared" si="3"/>
        <v>0</v>
      </c>
      <c r="N22" s="455">
        <v>0</v>
      </c>
      <c r="O22" s="456">
        <f t="shared" si="1"/>
        <v>0</v>
      </c>
    </row>
    <row r="23" spans="1:15" s="12" customFormat="1" ht="93" customHeight="1">
      <c r="A23" s="440" t="s">
        <v>760</v>
      </c>
      <c r="B23" s="448" t="s">
        <v>771</v>
      </c>
      <c r="C23" s="361" t="s">
        <v>804</v>
      </c>
      <c r="D23" s="362">
        <v>39304</v>
      </c>
      <c r="E23" s="364">
        <v>427.383</v>
      </c>
      <c r="F23" s="364"/>
      <c r="G23" s="365">
        <v>39731.383</v>
      </c>
      <c r="H23" s="364">
        <v>0</v>
      </c>
      <c r="I23" s="362">
        <v>0</v>
      </c>
      <c r="J23" s="364"/>
      <c r="K23" s="363">
        <v>0</v>
      </c>
      <c r="L23" s="455">
        <f t="shared" si="2"/>
        <v>0</v>
      </c>
      <c r="M23" s="455">
        <f t="shared" si="3"/>
        <v>0</v>
      </c>
      <c r="N23" s="455">
        <v>0</v>
      </c>
      <c r="O23" s="456">
        <f t="shared" si="1"/>
        <v>0</v>
      </c>
    </row>
    <row r="24" spans="1:15" s="12" customFormat="1" ht="108.75" customHeight="1">
      <c r="A24" s="440" t="s">
        <v>761</v>
      </c>
      <c r="B24" s="448" t="s">
        <v>276</v>
      </c>
      <c r="C24" s="361" t="s">
        <v>804</v>
      </c>
      <c r="D24" s="362">
        <v>88190.399</v>
      </c>
      <c r="E24" s="364"/>
      <c r="F24" s="364"/>
      <c r="G24" s="365">
        <v>88190.399</v>
      </c>
      <c r="H24" s="364">
        <v>84190.39884</v>
      </c>
      <c r="I24" s="362"/>
      <c r="J24" s="364"/>
      <c r="K24" s="363">
        <v>84190.39884</v>
      </c>
      <c r="L24" s="455">
        <f t="shared" si="2"/>
        <v>0.9546435869963577</v>
      </c>
      <c r="M24" s="455">
        <v>0</v>
      </c>
      <c r="N24" s="455">
        <v>0</v>
      </c>
      <c r="O24" s="456">
        <f t="shared" si="1"/>
        <v>0.9546435869963577</v>
      </c>
    </row>
    <row r="25" spans="1:15" s="12" customFormat="1" ht="108" customHeight="1">
      <c r="A25" s="440" t="s">
        <v>815</v>
      </c>
      <c r="B25" s="448" t="s">
        <v>277</v>
      </c>
      <c r="C25" s="361" t="s">
        <v>804</v>
      </c>
      <c r="D25" s="362">
        <v>8582.77</v>
      </c>
      <c r="E25" s="364"/>
      <c r="F25" s="364"/>
      <c r="G25" s="365">
        <v>8582.77</v>
      </c>
      <c r="H25" s="362">
        <v>8582.77</v>
      </c>
      <c r="I25" s="362"/>
      <c r="J25" s="364"/>
      <c r="K25" s="363">
        <v>8582.77</v>
      </c>
      <c r="L25" s="455">
        <f t="shared" si="2"/>
        <v>1</v>
      </c>
      <c r="M25" s="455">
        <v>0</v>
      </c>
      <c r="N25" s="455">
        <v>0</v>
      </c>
      <c r="O25" s="456">
        <f t="shared" si="1"/>
        <v>1</v>
      </c>
    </row>
    <row r="26" spans="1:15" s="12" customFormat="1" ht="96" customHeight="1">
      <c r="A26" s="440" t="s">
        <v>816</v>
      </c>
      <c r="B26" s="448" t="s">
        <v>772</v>
      </c>
      <c r="C26" s="361" t="s">
        <v>804</v>
      </c>
      <c r="D26" s="362">
        <v>16242.03</v>
      </c>
      <c r="E26" s="364"/>
      <c r="F26" s="364"/>
      <c r="G26" s="365">
        <v>16242.03</v>
      </c>
      <c r="H26" s="364">
        <v>16242.03</v>
      </c>
      <c r="I26" s="362"/>
      <c r="J26" s="364"/>
      <c r="K26" s="363">
        <v>16242.03</v>
      </c>
      <c r="L26" s="455">
        <f t="shared" si="2"/>
        <v>1</v>
      </c>
      <c r="M26" s="455">
        <v>0</v>
      </c>
      <c r="N26" s="455">
        <v>0</v>
      </c>
      <c r="O26" s="456">
        <f t="shared" si="1"/>
        <v>1</v>
      </c>
    </row>
    <row r="27" spans="1:15" s="13" customFormat="1" ht="25.5">
      <c r="A27" s="441" t="s">
        <v>817</v>
      </c>
      <c r="B27" s="449" t="s">
        <v>818</v>
      </c>
      <c r="C27" s="372"/>
      <c r="D27" s="373">
        <v>0</v>
      </c>
      <c r="E27" s="365">
        <v>2000</v>
      </c>
      <c r="F27" s="365">
        <v>8786.09141</v>
      </c>
      <c r="G27" s="365">
        <v>10786.09141</v>
      </c>
      <c r="H27" s="365">
        <v>0</v>
      </c>
      <c r="I27" s="373">
        <v>0</v>
      </c>
      <c r="J27" s="365">
        <v>8786.09141</v>
      </c>
      <c r="K27" s="365">
        <v>8786.09141</v>
      </c>
      <c r="L27" s="457">
        <v>0</v>
      </c>
      <c r="M27" s="457">
        <f>I27/E27</f>
        <v>0</v>
      </c>
      <c r="N27" s="457">
        <f t="shared" si="0"/>
        <v>1</v>
      </c>
      <c r="O27" s="456">
        <f t="shared" si="1"/>
        <v>0.814576019804008</v>
      </c>
    </row>
    <row r="28" spans="1:15" s="12" customFormat="1" ht="56.25" customHeight="1">
      <c r="A28" s="440" t="s">
        <v>819</v>
      </c>
      <c r="B28" s="450" t="s">
        <v>808</v>
      </c>
      <c r="C28" s="361" t="s">
        <v>804</v>
      </c>
      <c r="D28" s="362"/>
      <c r="E28" s="364"/>
      <c r="F28" s="364">
        <v>3674</v>
      </c>
      <c r="G28" s="365">
        <v>3674</v>
      </c>
      <c r="H28" s="364"/>
      <c r="I28" s="362"/>
      <c r="J28" s="364">
        <v>3674</v>
      </c>
      <c r="K28" s="363">
        <v>3674</v>
      </c>
      <c r="L28" s="455">
        <v>0</v>
      </c>
      <c r="M28" s="455">
        <v>0</v>
      </c>
      <c r="N28" s="455">
        <f t="shared" si="0"/>
        <v>1</v>
      </c>
      <c r="O28" s="456">
        <f t="shared" si="1"/>
        <v>1</v>
      </c>
    </row>
    <row r="29" spans="1:15" s="12" customFormat="1" ht="54" customHeight="1">
      <c r="A29" s="440" t="s">
        <v>820</v>
      </c>
      <c r="B29" s="451" t="s">
        <v>821</v>
      </c>
      <c r="C29" s="361" t="s">
        <v>804</v>
      </c>
      <c r="D29" s="362"/>
      <c r="E29" s="364"/>
      <c r="F29" s="364">
        <v>2974.5489</v>
      </c>
      <c r="G29" s="365">
        <v>2974.5489</v>
      </c>
      <c r="H29" s="364"/>
      <c r="I29" s="362"/>
      <c r="J29" s="364">
        <v>2974.5489</v>
      </c>
      <c r="K29" s="363">
        <v>2974.5489</v>
      </c>
      <c r="L29" s="455">
        <v>0</v>
      </c>
      <c r="M29" s="455">
        <v>0</v>
      </c>
      <c r="N29" s="455">
        <f t="shared" si="0"/>
        <v>1</v>
      </c>
      <c r="O29" s="456">
        <f t="shared" si="1"/>
        <v>1</v>
      </c>
    </row>
    <row r="30" spans="1:15" s="12" customFormat="1" ht="51">
      <c r="A30" s="440" t="s">
        <v>822</v>
      </c>
      <c r="B30" s="451" t="s">
        <v>823</v>
      </c>
      <c r="C30" s="361" t="s">
        <v>804</v>
      </c>
      <c r="D30" s="362"/>
      <c r="E30" s="364"/>
      <c r="F30" s="364">
        <v>1130.54251</v>
      </c>
      <c r="G30" s="365">
        <v>1130.54251</v>
      </c>
      <c r="H30" s="364"/>
      <c r="I30" s="362"/>
      <c r="J30" s="364">
        <v>1130.54251</v>
      </c>
      <c r="K30" s="363">
        <v>1130.54251</v>
      </c>
      <c r="L30" s="455">
        <v>0</v>
      </c>
      <c r="M30" s="455">
        <v>0</v>
      </c>
      <c r="N30" s="455">
        <f t="shared" si="0"/>
        <v>1</v>
      </c>
      <c r="O30" s="456">
        <f t="shared" si="1"/>
        <v>1</v>
      </c>
    </row>
    <row r="31" spans="1:15" s="12" customFormat="1" ht="87.75" customHeight="1">
      <c r="A31" s="440" t="s">
        <v>824</v>
      </c>
      <c r="B31" s="451" t="s">
        <v>295</v>
      </c>
      <c r="C31" s="361" t="s">
        <v>804</v>
      </c>
      <c r="D31" s="362"/>
      <c r="E31" s="364">
        <v>2000</v>
      </c>
      <c r="F31" s="364"/>
      <c r="G31" s="365">
        <v>2000</v>
      </c>
      <c r="H31" s="364"/>
      <c r="I31" s="362"/>
      <c r="J31" s="364"/>
      <c r="K31" s="363">
        <v>0</v>
      </c>
      <c r="L31" s="455">
        <v>0</v>
      </c>
      <c r="M31" s="455">
        <f>I31/E31</f>
        <v>0</v>
      </c>
      <c r="N31" s="455">
        <v>0</v>
      </c>
      <c r="O31" s="456">
        <f t="shared" si="1"/>
        <v>0</v>
      </c>
    </row>
    <row r="32" spans="1:15" s="12" customFormat="1" ht="63.75" customHeight="1">
      <c r="A32" s="440" t="s">
        <v>825</v>
      </c>
      <c r="B32" s="451" t="s">
        <v>826</v>
      </c>
      <c r="C32" s="361" t="s">
        <v>809</v>
      </c>
      <c r="D32" s="362"/>
      <c r="E32" s="364"/>
      <c r="F32" s="364">
        <v>1007</v>
      </c>
      <c r="G32" s="365">
        <v>1007</v>
      </c>
      <c r="H32" s="364"/>
      <c r="I32" s="362"/>
      <c r="J32" s="364">
        <v>1007</v>
      </c>
      <c r="K32" s="363">
        <v>1007</v>
      </c>
      <c r="L32" s="455">
        <v>0</v>
      </c>
      <c r="M32" s="455">
        <v>0</v>
      </c>
      <c r="N32" s="455">
        <f t="shared" si="0"/>
        <v>1</v>
      </c>
      <c r="O32" s="456">
        <f t="shared" si="1"/>
        <v>1</v>
      </c>
    </row>
    <row r="33" spans="1:15" s="13" customFormat="1" ht="19.5" customHeight="1">
      <c r="A33" s="441" t="s">
        <v>827</v>
      </c>
      <c r="B33" s="449" t="s">
        <v>292</v>
      </c>
      <c r="C33" s="372"/>
      <c r="D33" s="373">
        <v>0</v>
      </c>
      <c r="E33" s="365">
        <v>0</v>
      </c>
      <c r="F33" s="365">
        <v>20677.9679</v>
      </c>
      <c r="G33" s="365">
        <v>20677.9679</v>
      </c>
      <c r="H33" s="365">
        <v>0</v>
      </c>
      <c r="I33" s="373">
        <v>0</v>
      </c>
      <c r="J33" s="365">
        <v>16224.1439</v>
      </c>
      <c r="K33" s="365">
        <v>16224.1439</v>
      </c>
      <c r="L33" s="457">
        <v>0</v>
      </c>
      <c r="M33" s="457">
        <v>0</v>
      </c>
      <c r="N33" s="457">
        <f t="shared" si="0"/>
        <v>0.7846101695515254</v>
      </c>
      <c r="O33" s="456">
        <f t="shared" si="1"/>
        <v>0.7846101695515254</v>
      </c>
    </row>
    <row r="34" spans="1:15" s="12" customFormat="1" ht="56.25" customHeight="1">
      <c r="A34" s="440" t="s">
        <v>828</v>
      </c>
      <c r="B34" s="450" t="s">
        <v>808</v>
      </c>
      <c r="C34" s="361" t="s">
        <v>804</v>
      </c>
      <c r="D34" s="362"/>
      <c r="E34" s="364"/>
      <c r="F34" s="364">
        <v>4226.00832</v>
      </c>
      <c r="G34" s="365">
        <v>4226.00832</v>
      </c>
      <c r="H34" s="364"/>
      <c r="I34" s="362"/>
      <c r="J34" s="364">
        <v>4200</v>
      </c>
      <c r="K34" s="363">
        <v>4200</v>
      </c>
      <c r="L34" s="455">
        <v>0</v>
      </c>
      <c r="M34" s="455">
        <v>0</v>
      </c>
      <c r="N34" s="455">
        <f t="shared" si="0"/>
        <v>0.9938456533847998</v>
      </c>
      <c r="O34" s="456">
        <f t="shared" si="1"/>
        <v>0.9938456533847998</v>
      </c>
    </row>
    <row r="35" spans="1:15" s="12" customFormat="1" ht="58.5" customHeight="1">
      <c r="A35" s="440" t="s">
        <v>829</v>
      </c>
      <c r="B35" s="450" t="s">
        <v>830</v>
      </c>
      <c r="C35" s="361" t="s">
        <v>804</v>
      </c>
      <c r="D35" s="362"/>
      <c r="E35" s="364"/>
      <c r="F35" s="364">
        <v>9012.88468</v>
      </c>
      <c r="G35" s="365">
        <v>9012.88468</v>
      </c>
      <c r="H35" s="364"/>
      <c r="I35" s="362"/>
      <c r="J35" s="364">
        <v>4585.069</v>
      </c>
      <c r="K35" s="363">
        <v>4585.069</v>
      </c>
      <c r="L35" s="455">
        <v>0</v>
      </c>
      <c r="M35" s="455">
        <v>0</v>
      </c>
      <c r="N35" s="455">
        <f t="shared" si="0"/>
        <v>0.5087238062830735</v>
      </c>
      <c r="O35" s="456">
        <f t="shared" si="1"/>
        <v>0.5087238062830735</v>
      </c>
    </row>
    <row r="36" spans="1:15" ht="71.25" customHeight="1">
      <c r="A36" s="437" t="s">
        <v>831</v>
      </c>
      <c r="B36" s="450" t="s">
        <v>832</v>
      </c>
      <c r="C36" s="361" t="s">
        <v>804</v>
      </c>
      <c r="D36" s="374"/>
      <c r="E36" s="374"/>
      <c r="F36" s="362">
        <v>7439.0749</v>
      </c>
      <c r="G36" s="365">
        <v>7439.0749</v>
      </c>
      <c r="H36" s="374"/>
      <c r="I36" s="374"/>
      <c r="J36" s="362">
        <v>7439.0749</v>
      </c>
      <c r="K36" s="363">
        <v>7439.0749</v>
      </c>
      <c r="L36" s="455">
        <v>0</v>
      </c>
      <c r="M36" s="455">
        <v>0</v>
      </c>
      <c r="N36" s="455">
        <f t="shared" si="0"/>
        <v>1</v>
      </c>
      <c r="O36" s="456">
        <f t="shared" si="1"/>
        <v>1</v>
      </c>
    </row>
    <row r="37" spans="1:15" s="10" customFormat="1" ht="25.5">
      <c r="A37" s="439" t="s">
        <v>833</v>
      </c>
      <c r="B37" s="449" t="s">
        <v>774</v>
      </c>
      <c r="C37" s="366"/>
      <c r="D37" s="373">
        <v>0</v>
      </c>
      <c r="E37" s="365">
        <v>0</v>
      </c>
      <c r="F37" s="365">
        <v>17300</v>
      </c>
      <c r="G37" s="365">
        <v>17300</v>
      </c>
      <c r="H37" s="365">
        <v>0</v>
      </c>
      <c r="I37" s="365">
        <v>0</v>
      </c>
      <c r="J37" s="365">
        <v>17300</v>
      </c>
      <c r="K37" s="365">
        <v>17300</v>
      </c>
      <c r="L37" s="457">
        <v>0</v>
      </c>
      <c r="M37" s="457">
        <v>0</v>
      </c>
      <c r="N37" s="457">
        <f t="shared" si="0"/>
        <v>1</v>
      </c>
      <c r="O37" s="456">
        <f t="shared" si="1"/>
        <v>1</v>
      </c>
    </row>
    <row r="38" spans="1:15" ht="54" customHeight="1">
      <c r="A38" s="442" t="s">
        <v>834</v>
      </c>
      <c r="B38" s="452" t="s">
        <v>835</v>
      </c>
      <c r="C38" s="375" t="s">
        <v>836</v>
      </c>
      <c r="D38" s="376"/>
      <c r="E38" s="377"/>
      <c r="F38" s="377">
        <v>17300</v>
      </c>
      <c r="G38" s="378">
        <v>17300</v>
      </c>
      <c r="H38" s="379"/>
      <c r="I38" s="379"/>
      <c r="J38" s="377">
        <v>17300</v>
      </c>
      <c r="K38" s="380">
        <v>17300</v>
      </c>
      <c r="L38" s="458">
        <v>0</v>
      </c>
      <c r="M38" s="458">
        <v>0</v>
      </c>
      <c r="N38" s="458">
        <f t="shared" si="0"/>
        <v>1</v>
      </c>
      <c r="O38" s="459">
        <f t="shared" si="1"/>
        <v>1</v>
      </c>
    </row>
    <row r="39" spans="1:15" ht="15">
      <c r="A39" s="295"/>
      <c r="B39" s="443" t="s">
        <v>837</v>
      </c>
      <c r="C39" s="444"/>
      <c r="D39" s="445">
        <v>365403.199</v>
      </c>
      <c r="E39" s="445">
        <v>5808.2029999999995</v>
      </c>
      <c r="F39" s="445">
        <v>85585.31431</v>
      </c>
      <c r="G39" s="445">
        <v>456796.71631</v>
      </c>
      <c r="H39" s="445">
        <v>109015.19884</v>
      </c>
      <c r="I39" s="445">
        <v>0</v>
      </c>
      <c r="J39" s="445">
        <v>80378.58664</v>
      </c>
      <c r="K39" s="446">
        <v>189393.78548</v>
      </c>
      <c r="L39" s="460">
        <f t="shared" si="2"/>
        <v>0.2983422124884024</v>
      </c>
      <c r="M39" s="460">
        <f>I39/E39</f>
        <v>0</v>
      </c>
      <c r="N39" s="460">
        <f t="shared" si="0"/>
        <v>0.93916330492004</v>
      </c>
      <c r="O39" s="460">
        <f t="shared" si="1"/>
        <v>0.4146128435640286</v>
      </c>
    </row>
    <row r="40" spans="1:15" ht="15.75">
      <c r="A40" s="296"/>
      <c r="B40" s="1"/>
      <c r="C40" s="2"/>
      <c r="D40" s="14"/>
      <c r="E40" s="15"/>
      <c r="F40" s="15"/>
      <c r="G40" s="16"/>
      <c r="H40" s="15"/>
      <c r="I40" s="15"/>
      <c r="J40" s="15"/>
      <c r="K40" s="15"/>
      <c r="L40" s="17"/>
      <c r="M40" s="17"/>
      <c r="N40" s="18"/>
      <c r="O40" s="18"/>
    </row>
    <row r="41" spans="1:15" ht="102" customHeight="1">
      <c r="A41" s="297"/>
      <c r="B41" s="19"/>
      <c r="C41" s="19"/>
      <c r="D41" s="19"/>
      <c r="E41" s="20"/>
      <c r="F41" s="20"/>
      <c r="G41" s="21"/>
      <c r="H41" s="20"/>
      <c r="I41" s="20"/>
      <c r="J41" s="20"/>
      <c r="K41" s="20"/>
      <c r="L41" s="22"/>
      <c r="M41" s="22"/>
      <c r="N41" s="23"/>
      <c r="O41" s="24"/>
    </row>
    <row r="42" spans="1:15" ht="15.75">
      <c r="A42" s="298"/>
      <c r="E42" s="22"/>
      <c r="F42" s="22"/>
      <c r="G42" s="26"/>
      <c r="H42" s="22"/>
      <c r="I42" s="22"/>
      <c r="J42" s="22"/>
      <c r="K42" s="22"/>
      <c r="L42" s="22"/>
      <c r="M42" s="22"/>
      <c r="N42" s="18"/>
      <c r="O42" s="18"/>
    </row>
    <row r="43" spans="1:15" ht="15.75">
      <c r="A43" s="642"/>
      <c r="B43" s="642"/>
      <c r="C43" s="27"/>
      <c r="E43" s="22"/>
      <c r="F43" s="22"/>
      <c r="G43" s="28"/>
      <c r="H43" s="22"/>
      <c r="I43" s="22"/>
      <c r="J43" s="22"/>
      <c r="K43" s="22"/>
      <c r="L43" s="22"/>
      <c r="M43" s="22"/>
      <c r="N43" s="639"/>
      <c r="O43" s="639"/>
    </row>
    <row r="44" spans="1:15" ht="15.75">
      <c r="A44" s="635"/>
      <c r="B44" s="635"/>
      <c r="C44" s="29"/>
      <c r="E44" s="22"/>
      <c r="F44" s="22"/>
      <c r="G44" s="28"/>
      <c r="H44" s="22"/>
      <c r="I44" s="22"/>
      <c r="J44" s="22"/>
      <c r="K44" s="22"/>
      <c r="L44" s="22"/>
      <c r="M44" s="22"/>
      <c r="N44" s="22"/>
      <c r="O44" s="22"/>
    </row>
    <row r="45" spans="5:15" ht="15.75">
      <c r="E45" s="22"/>
      <c r="F45" s="30"/>
      <c r="G45" s="31"/>
      <c r="H45" s="30"/>
      <c r="I45" s="30"/>
      <c r="J45" s="30"/>
      <c r="K45" s="30"/>
      <c r="L45" s="30"/>
      <c r="M45" s="30"/>
      <c r="N45" s="22"/>
      <c r="O45" s="22"/>
    </row>
    <row r="46" spans="5:15" ht="15.75">
      <c r="E46" s="22"/>
      <c r="F46" s="30"/>
      <c r="G46" s="31"/>
      <c r="H46" s="30"/>
      <c r="I46" s="30"/>
      <c r="J46" s="30"/>
      <c r="K46" s="30"/>
      <c r="L46" s="30"/>
      <c r="M46" s="30"/>
      <c r="N46" s="22"/>
      <c r="O46" s="22"/>
    </row>
    <row r="47" spans="5:15" ht="15.75">
      <c r="E47" s="22"/>
      <c r="F47" s="30"/>
      <c r="G47" s="31"/>
      <c r="H47" s="30"/>
      <c r="I47" s="30"/>
      <c r="J47" s="30"/>
      <c r="K47" s="30"/>
      <c r="L47" s="30"/>
      <c r="M47" s="30"/>
      <c r="N47" s="22"/>
      <c r="O47" s="22"/>
    </row>
    <row r="48" spans="5:15" ht="15.75">
      <c r="E48" s="22"/>
      <c r="F48" s="30"/>
      <c r="G48" s="31"/>
      <c r="H48" s="30"/>
      <c r="I48" s="30"/>
      <c r="J48" s="30"/>
      <c r="K48" s="30"/>
      <c r="L48" s="30"/>
      <c r="M48" s="30"/>
      <c r="N48" s="22"/>
      <c r="O48" s="22"/>
    </row>
    <row r="49" spans="5:15" ht="15.75">
      <c r="E49" s="22"/>
      <c r="F49" s="30"/>
      <c r="G49" s="31"/>
      <c r="H49" s="30"/>
      <c r="I49" s="30"/>
      <c r="J49" s="30"/>
      <c r="K49" s="30"/>
      <c r="L49" s="30"/>
      <c r="M49" s="30"/>
      <c r="N49" s="22"/>
      <c r="O49" s="22"/>
    </row>
    <row r="50" spans="5:15" ht="15.75">
      <c r="E50" s="22"/>
      <c r="F50" s="22"/>
      <c r="G50" s="28"/>
      <c r="H50" s="22"/>
      <c r="I50" s="22"/>
      <c r="J50" s="22"/>
      <c r="K50" s="22"/>
      <c r="L50" s="22"/>
      <c r="M50" s="22"/>
      <c r="N50" s="22"/>
      <c r="O50" s="22"/>
    </row>
    <row r="51" spans="5:15" ht="15.75">
      <c r="E51" s="22"/>
      <c r="F51" s="22"/>
      <c r="G51" s="28"/>
      <c r="H51" s="22"/>
      <c r="I51" s="22"/>
      <c r="J51" s="22"/>
      <c r="K51" s="22"/>
      <c r="L51" s="22"/>
      <c r="M51" s="22"/>
      <c r="N51" s="22"/>
      <c r="O51" s="22"/>
    </row>
    <row r="52" spans="5:15" ht="15.75">
      <c r="E52" s="22"/>
      <c r="F52" s="22"/>
      <c r="G52" s="28"/>
      <c r="H52" s="22"/>
      <c r="I52" s="22"/>
      <c r="J52" s="22"/>
      <c r="K52" s="22"/>
      <c r="L52" s="22"/>
      <c r="M52" s="22"/>
      <c r="N52" s="22"/>
      <c r="O52" s="22"/>
    </row>
    <row r="53" spans="5:15" ht="15.75">
      <c r="E53" s="22"/>
      <c r="F53" s="22"/>
      <c r="G53" s="28"/>
      <c r="H53" s="22"/>
      <c r="I53" s="22"/>
      <c r="J53" s="22"/>
      <c r="K53" s="22"/>
      <c r="L53" s="22"/>
      <c r="M53" s="22"/>
      <c r="N53" s="22"/>
      <c r="O53" s="22"/>
    </row>
    <row r="54" spans="5:15" ht="15.75">
      <c r="E54" s="22"/>
      <c r="F54" s="22"/>
      <c r="G54" s="28"/>
      <c r="H54" s="22"/>
      <c r="I54" s="22"/>
      <c r="J54" s="22"/>
      <c r="K54" s="22"/>
      <c r="L54" s="22"/>
      <c r="M54" s="22"/>
      <c r="N54" s="22"/>
      <c r="O54" s="22"/>
    </row>
    <row r="55" spans="5:15" ht="15.75">
      <c r="E55" s="22"/>
      <c r="F55" s="22"/>
      <c r="G55" s="28"/>
      <c r="H55" s="22"/>
      <c r="I55" s="22"/>
      <c r="J55" s="22"/>
      <c r="K55" s="22"/>
      <c r="L55" s="22"/>
      <c r="M55" s="22"/>
      <c r="N55" s="22"/>
      <c r="O55" s="22"/>
    </row>
    <row r="56" spans="5:15" ht="15.75">
      <c r="E56" s="22"/>
      <c r="F56" s="22"/>
      <c r="G56" s="28"/>
      <c r="H56" s="22"/>
      <c r="I56" s="22"/>
      <c r="J56" s="22"/>
      <c r="K56" s="22"/>
      <c r="L56" s="22"/>
      <c r="M56" s="22"/>
      <c r="N56" s="22"/>
      <c r="O56" s="22"/>
    </row>
    <row r="57" spans="5:15" ht="15.75">
      <c r="E57" s="22"/>
      <c r="F57" s="22"/>
      <c r="G57" s="28"/>
      <c r="H57" s="22"/>
      <c r="I57" s="22"/>
      <c r="J57" s="22"/>
      <c r="K57" s="22"/>
      <c r="L57" s="22"/>
      <c r="M57" s="22"/>
      <c r="N57" s="22"/>
      <c r="O57" s="22"/>
    </row>
    <row r="58" spans="5:15" ht="15.75">
      <c r="E58" s="22"/>
      <c r="F58" s="22"/>
      <c r="G58" s="28"/>
      <c r="H58" s="22"/>
      <c r="I58" s="22"/>
      <c r="J58" s="22"/>
      <c r="K58" s="22"/>
      <c r="L58" s="22"/>
      <c r="M58" s="22"/>
      <c r="N58" s="22"/>
      <c r="O58" s="22"/>
    </row>
    <row r="59" spans="5:15" ht="15.75">
      <c r="E59" s="22"/>
      <c r="F59" s="22"/>
      <c r="G59" s="28"/>
      <c r="H59" s="22"/>
      <c r="I59" s="22"/>
      <c r="J59" s="22"/>
      <c r="K59" s="22"/>
      <c r="L59" s="22"/>
      <c r="M59" s="22"/>
      <c r="N59" s="22"/>
      <c r="O59" s="22"/>
    </row>
  </sheetData>
  <sheetProtection/>
  <mergeCells count="10">
    <mergeCell ref="A7:M7"/>
    <mergeCell ref="A43:B43"/>
    <mergeCell ref="A44:B44"/>
    <mergeCell ref="A9:A10"/>
    <mergeCell ref="B9:B10"/>
    <mergeCell ref="C9:C10"/>
    <mergeCell ref="N43:O43"/>
    <mergeCell ref="D9:G9"/>
    <mergeCell ref="H9:K9"/>
    <mergeCell ref="L9:O9"/>
  </mergeCells>
  <printOptions/>
  <pageMargins left="0.5511811023622047" right="0.2362204724409449" top="0.7874015748031497" bottom="0.7086614173228347" header="0.2362204724409449" footer="0.15748031496062992"/>
  <pageSetup horizontalDpi="600" verticalDpi="600" orientation="landscape" paperSize="9" scale="60" r:id="rId1"/>
  <headerFooter alignWithMargins="0">
    <oddFooter>&amp;C&amp;P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W47"/>
  <sheetViews>
    <sheetView showGridLines="0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4.140625" style="217" customWidth="1"/>
    <col min="2" max="2" width="9.7109375" style="217" customWidth="1"/>
    <col min="3" max="3" width="36.421875" style="217" customWidth="1"/>
    <col min="4" max="4" width="25.8515625" style="217" customWidth="1"/>
    <col min="5" max="5" width="7.8515625" style="217" customWidth="1"/>
    <col min="6" max="6" width="8.140625" style="217" customWidth="1"/>
    <col min="7" max="7" width="6.8515625" style="217" customWidth="1"/>
    <col min="8" max="8" width="17.28125" style="288" customWidth="1"/>
    <col min="9" max="9" width="20.00390625" style="288" customWidth="1"/>
    <col min="10" max="10" width="12.8515625" style="289" customWidth="1"/>
    <col min="11" max="11" width="13.421875" style="218" customWidth="1"/>
    <col min="12" max="12" width="18.00390625" style="218" customWidth="1"/>
    <col min="13" max="13" width="18.28125" style="218" customWidth="1"/>
    <col min="14" max="14" width="19.28125" style="218" customWidth="1"/>
    <col min="15" max="15" width="22.57421875" style="218" customWidth="1"/>
    <col min="16" max="16" width="19.8515625" style="218" customWidth="1"/>
    <col min="17" max="17" width="28.8515625" style="218" customWidth="1"/>
    <col min="18" max="18" width="15.57421875" style="218" customWidth="1"/>
    <col min="19" max="19" width="13.421875" style="218" customWidth="1"/>
    <col min="20" max="20" width="18.7109375" style="218" customWidth="1"/>
    <col min="21" max="21" width="9.140625" style="218" customWidth="1"/>
    <col min="22" max="23" width="13.140625" style="218" customWidth="1"/>
    <col min="24" max="16384" width="9.140625" style="218" customWidth="1"/>
  </cols>
  <sheetData>
    <row r="1" spans="1:10" s="591" customFormat="1" ht="24" customHeight="1">
      <c r="A1" s="589"/>
      <c r="B1" s="589"/>
      <c r="C1" s="589"/>
      <c r="D1" s="589"/>
      <c r="E1" s="589"/>
      <c r="F1" s="589"/>
      <c r="G1" s="589"/>
      <c r="H1" s="590"/>
      <c r="J1" s="536" t="s">
        <v>668</v>
      </c>
    </row>
    <row r="2" spans="1:10" s="591" customFormat="1" ht="17.25" customHeight="1">
      <c r="A2" s="589"/>
      <c r="B2" s="589"/>
      <c r="C2" s="589"/>
      <c r="D2" s="589"/>
      <c r="E2" s="589"/>
      <c r="F2" s="589"/>
      <c r="G2" s="589"/>
      <c r="H2" s="592"/>
      <c r="I2" s="592"/>
      <c r="J2" s="536" t="s">
        <v>125</v>
      </c>
    </row>
    <row r="3" spans="1:10" s="591" customFormat="1" ht="15" customHeight="1">
      <c r="A3" s="589"/>
      <c r="B3" s="589"/>
      <c r="C3" s="589"/>
      <c r="D3" s="589"/>
      <c r="E3" s="589"/>
      <c r="F3" s="589"/>
      <c r="G3" s="589"/>
      <c r="I3" s="593"/>
      <c r="J3" s="536" t="s">
        <v>126</v>
      </c>
    </row>
    <row r="4" spans="1:10" s="591" customFormat="1" ht="15" customHeight="1">
      <c r="A4" s="589"/>
      <c r="B4" s="589"/>
      <c r="C4" s="589"/>
      <c r="D4" s="589"/>
      <c r="E4" s="589"/>
      <c r="F4" s="589"/>
      <c r="G4" s="589"/>
      <c r="I4" s="593"/>
      <c r="J4" s="536" t="s">
        <v>926</v>
      </c>
    </row>
    <row r="5" spans="1:10" s="591" customFormat="1" ht="15.75" customHeight="1">
      <c r="A5" s="589"/>
      <c r="B5" s="589"/>
      <c r="C5" s="589"/>
      <c r="D5" s="589"/>
      <c r="E5" s="589"/>
      <c r="F5" s="589"/>
      <c r="G5" s="589"/>
      <c r="I5" s="594"/>
      <c r="J5" s="536" t="s">
        <v>290</v>
      </c>
    </row>
    <row r="6" spans="1:10" s="591" customFormat="1" ht="15.75" customHeight="1">
      <c r="A6" s="589"/>
      <c r="B6" s="589"/>
      <c r="C6" s="589"/>
      <c r="D6" s="589"/>
      <c r="E6" s="589"/>
      <c r="F6" s="589"/>
      <c r="G6" s="589"/>
      <c r="I6" s="594"/>
      <c r="J6" s="536" t="s">
        <v>127</v>
      </c>
    </row>
    <row r="8" spans="1:23" ht="15" customHeight="1">
      <c r="A8" s="219"/>
      <c r="B8" s="219"/>
      <c r="C8" s="219"/>
      <c r="D8" s="219"/>
      <c r="E8" s="219"/>
      <c r="F8" s="219"/>
      <c r="G8" s="219"/>
      <c r="H8" s="220"/>
      <c r="I8" s="220"/>
      <c r="J8" s="221"/>
      <c r="K8" s="220"/>
      <c r="L8" s="222"/>
      <c r="M8" s="223"/>
      <c r="N8" s="223"/>
      <c r="O8" s="223"/>
      <c r="P8" s="223"/>
      <c r="Q8" s="224"/>
      <c r="R8" s="224"/>
      <c r="S8" s="224"/>
      <c r="T8" s="224"/>
      <c r="U8" s="224"/>
      <c r="V8" s="224"/>
      <c r="W8" s="224"/>
    </row>
    <row r="9" spans="1:23" ht="15.75" customHeight="1">
      <c r="A9" s="649" t="s">
        <v>271</v>
      </c>
      <c r="B9" s="649"/>
      <c r="C9" s="649"/>
      <c r="D9" s="649"/>
      <c r="E9" s="649"/>
      <c r="F9" s="649"/>
      <c r="G9" s="649"/>
      <c r="H9" s="649"/>
      <c r="I9" s="649"/>
      <c r="J9" s="649"/>
      <c r="K9" s="220"/>
      <c r="L9" s="222"/>
      <c r="M9" s="223"/>
      <c r="N9" s="223"/>
      <c r="O9" s="223"/>
      <c r="P9" s="223"/>
      <c r="Q9" s="224"/>
      <c r="R9" s="224"/>
      <c r="S9" s="224"/>
      <c r="T9" s="224"/>
      <c r="U9" s="224"/>
      <c r="V9" s="224"/>
      <c r="W9" s="224"/>
    </row>
    <row r="10" spans="1:23" ht="15" customHeight="1">
      <c r="A10" s="225"/>
      <c r="B10" s="229"/>
      <c r="C10" s="229"/>
      <c r="D10" s="229"/>
      <c r="E10" s="229"/>
      <c r="F10" s="229"/>
      <c r="G10" s="226"/>
      <c r="H10" s="230"/>
      <c r="I10" s="227"/>
      <c r="J10" s="228" t="s">
        <v>193</v>
      </c>
      <c r="K10" s="231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</row>
    <row r="11" spans="1:23" ht="19.5" customHeight="1">
      <c r="A11" s="656"/>
      <c r="B11" s="643" t="s">
        <v>551</v>
      </c>
      <c r="C11" s="655" t="s">
        <v>546</v>
      </c>
      <c r="D11" s="643" t="s">
        <v>128</v>
      </c>
      <c r="E11" s="643" t="s">
        <v>932</v>
      </c>
      <c r="F11" s="643" t="s">
        <v>929</v>
      </c>
      <c r="G11" s="643" t="s">
        <v>933</v>
      </c>
      <c r="H11" s="645" t="s">
        <v>129</v>
      </c>
      <c r="I11" s="651" t="s">
        <v>840</v>
      </c>
      <c r="J11" s="653" t="s">
        <v>841</v>
      </c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</row>
    <row r="12" spans="1:23" ht="51.75" customHeight="1">
      <c r="A12" s="657"/>
      <c r="B12" s="644"/>
      <c r="C12" s="651"/>
      <c r="D12" s="644"/>
      <c r="E12" s="644"/>
      <c r="F12" s="644"/>
      <c r="G12" s="644"/>
      <c r="H12" s="644" t="s">
        <v>129</v>
      </c>
      <c r="I12" s="652"/>
      <c r="J12" s="65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</row>
    <row r="13" spans="1:23" s="217" customFormat="1" ht="15" customHeight="1">
      <c r="A13" s="285">
        <v>1</v>
      </c>
      <c r="B13" s="577">
        <v>2</v>
      </c>
      <c r="C13" s="578">
        <v>3</v>
      </c>
      <c r="D13" s="577">
        <v>4</v>
      </c>
      <c r="E13" s="577">
        <v>5</v>
      </c>
      <c r="F13" s="577">
        <v>6</v>
      </c>
      <c r="G13" s="577">
        <v>7</v>
      </c>
      <c r="H13" s="577">
        <v>8</v>
      </c>
      <c r="I13" s="576">
        <v>9</v>
      </c>
      <c r="J13" s="285">
        <v>10</v>
      </c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</row>
    <row r="14" spans="1:23" ht="120">
      <c r="A14" s="233" t="s">
        <v>802</v>
      </c>
      <c r="B14" s="234">
        <v>7950030</v>
      </c>
      <c r="C14" s="235" t="s">
        <v>187</v>
      </c>
      <c r="D14" s="236" t="s">
        <v>185</v>
      </c>
      <c r="E14" s="236">
        <v>930</v>
      </c>
      <c r="F14" s="237">
        <v>114</v>
      </c>
      <c r="G14" s="236" t="s">
        <v>65</v>
      </c>
      <c r="H14" s="238">
        <v>100</v>
      </c>
      <c r="I14" s="239">
        <v>100</v>
      </c>
      <c r="J14" s="240">
        <f aca="true" t="shared" si="0" ref="J14:J47">I14/H14</f>
        <v>1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</row>
    <row r="15" spans="1:23" ht="105">
      <c r="A15" s="241" t="s">
        <v>805</v>
      </c>
      <c r="B15" s="242">
        <v>7950031</v>
      </c>
      <c r="C15" s="243" t="s">
        <v>725</v>
      </c>
      <c r="D15" s="244" t="s">
        <v>70</v>
      </c>
      <c r="E15" s="244">
        <v>905</v>
      </c>
      <c r="F15" s="245">
        <v>707</v>
      </c>
      <c r="G15" s="244" t="s">
        <v>68</v>
      </c>
      <c r="H15" s="246">
        <v>2955</v>
      </c>
      <c r="I15" s="247">
        <v>2953.8985</v>
      </c>
      <c r="J15" s="248">
        <f t="shared" si="0"/>
        <v>0.9996272419627749</v>
      </c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</row>
    <row r="16" spans="1:23" ht="120">
      <c r="A16" s="241" t="s">
        <v>817</v>
      </c>
      <c r="B16" s="242">
        <v>7950032</v>
      </c>
      <c r="C16" s="243" t="s">
        <v>726</v>
      </c>
      <c r="D16" s="244" t="s">
        <v>70</v>
      </c>
      <c r="E16" s="244">
        <v>905</v>
      </c>
      <c r="F16" s="245">
        <v>707</v>
      </c>
      <c r="G16" s="244" t="s">
        <v>68</v>
      </c>
      <c r="H16" s="246">
        <v>5482.1</v>
      </c>
      <c r="I16" s="247">
        <v>5482.1</v>
      </c>
      <c r="J16" s="248">
        <f t="shared" si="0"/>
        <v>1</v>
      </c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</row>
    <row r="17" spans="1:23" s="256" customFormat="1" ht="21.75" customHeight="1">
      <c r="A17" s="659" t="s">
        <v>827</v>
      </c>
      <c r="B17" s="658">
        <v>7950035</v>
      </c>
      <c r="C17" s="650" t="s">
        <v>691</v>
      </c>
      <c r="D17" s="661" t="s">
        <v>683</v>
      </c>
      <c r="E17" s="661">
        <v>903</v>
      </c>
      <c r="F17" s="249">
        <v>114</v>
      </c>
      <c r="G17" s="250" t="s">
        <v>68</v>
      </c>
      <c r="H17" s="251">
        <v>16662.63611</v>
      </c>
      <c r="I17" s="252">
        <v>15787.42562</v>
      </c>
      <c r="J17" s="253">
        <f t="shared" si="0"/>
        <v>0.9474746682204297</v>
      </c>
      <c r="K17" s="254"/>
      <c r="L17" s="255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</row>
    <row r="18" spans="1:23" s="256" customFormat="1" ht="22.5" customHeight="1">
      <c r="A18" s="659"/>
      <c r="B18" s="658"/>
      <c r="C18" s="650"/>
      <c r="D18" s="661"/>
      <c r="E18" s="661"/>
      <c r="F18" s="249">
        <v>709</v>
      </c>
      <c r="G18" s="250">
        <v>500</v>
      </c>
      <c r="H18" s="251">
        <v>3798.4623</v>
      </c>
      <c r="I18" s="252">
        <v>3766.6623</v>
      </c>
      <c r="J18" s="253">
        <f t="shared" si="0"/>
        <v>0.9916281912288559</v>
      </c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1:23" s="256" customFormat="1" ht="22.5" customHeight="1">
      <c r="A19" s="659"/>
      <c r="B19" s="658"/>
      <c r="C19" s="650"/>
      <c r="D19" s="661"/>
      <c r="E19" s="661"/>
      <c r="F19" s="249">
        <v>806</v>
      </c>
      <c r="G19" s="250" t="s">
        <v>68</v>
      </c>
      <c r="H19" s="251">
        <v>150</v>
      </c>
      <c r="I19" s="252">
        <v>0</v>
      </c>
      <c r="J19" s="253">
        <f t="shared" si="0"/>
        <v>0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</row>
    <row r="20" spans="1:23" s="256" customFormat="1" ht="20.25" customHeight="1">
      <c r="A20" s="659"/>
      <c r="B20" s="658"/>
      <c r="C20" s="650"/>
      <c r="D20" s="661"/>
      <c r="E20" s="661"/>
      <c r="F20" s="249">
        <v>910</v>
      </c>
      <c r="G20" s="250" t="s">
        <v>68</v>
      </c>
      <c r="H20" s="251">
        <v>5787.401849999999</v>
      </c>
      <c r="I20" s="252">
        <v>5784.2475</v>
      </c>
      <c r="J20" s="253">
        <f t="shared" si="0"/>
        <v>0.9994549626789785</v>
      </c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</row>
    <row r="21" spans="1:23" s="256" customFormat="1" ht="20.25" customHeight="1">
      <c r="A21" s="659"/>
      <c r="B21" s="658"/>
      <c r="C21" s="650"/>
      <c r="D21" s="661"/>
      <c r="E21" s="661"/>
      <c r="F21" s="249">
        <v>1006</v>
      </c>
      <c r="G21" s="250" t="s">
        <v>68</v>
      </c>
      <c r="H21" s="251">
        <v>841.5080000000002</v>
      </c>
      <c r="I21" s="252">
        <v>841.508</v>
      </c>
      <c r="J21" s="253">
        <f t="shared" si="0"/>
        <v>0.9999999999999999</v>
      </c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</row>
    <row r="22" spans="1:23" s="265" customFormat="1" ht="15">
      <c r="A22" s="257"/>
      <c r="B22" s="258"/>
      <c r="C22" s="259" t="s">
        <v>130</v>
      </c>
      <c r="D22" s="260"/>
      <c r="E22" s="260"/>
      <c r="F22" s="261"/>
      <c r="G22" s="260"/>
      <c r="H22" s="262">
        <f>H17+H18+H19+H20+H21</f>
        <v>27240.00826</v>
      </c>
      <c r="I22" s="263">
        <f>I17+I18+I19+I20+I21</f>
        <v>26179.84342</v>
      </c>
      <c r="J22" s="253">
        <f t="shared" si="0"/>
        <v>0.9610805977046353</v>
      </c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</row>
    <row r="23" spans="1:23" ht="105">
      <c r="A23" s="241" t="s">
        <v>833</v>
      </c>
      <c r="B23" s="242">
        <v>7950038</v>
      </c>
      <c r="C23" s="243" t="s">
        <v>231</v>
      </c>
      <c r="D23" s="244" t="s">
        <v>70</v>
      </c>
      <c r="E23" s="244">
        <v>905</v>
      </c>
      <c r="F23" s="245">
        <v>910</v>
      </c>
      <c r="G23" s="244" t="s">
        <v>68</v>
      </c>
      <c r="H23" s="246">
        <v>149.99999999999991</v>
      </c>
      <c r="I23" s="247">
        <v>150</v>
      </c>
      <c r="J23" s="248">
        <f t="shared" si="0"/>
        <v>1.0000000000000007</v>
      </c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</row>
    <row r="24" spans="1:23" ht="80.25" customHeight="1">
      <c r="A24" s="646" t="s">
        <v>586</v>
      </c>
      <c r="B24" s="647">
        <v>7950039</v>
      </c>
      <c r="C24" s="648" t="s">
        <v>728</v>
      </c>
      <c r="D24" s="244" t="s">
        <v>70</v>
      </c>
      <c r="E24" s="244">
        <v>905</v>
      </c>
      <c r="F24" s="245">
        <v>709</v>
      </c>
      <c r="G24" s="244" t="s">
        <v>68</v>
      </c>
      <c r="H24" s="246">
        <v>13072.945480000002</v>
      </c>
      <c r="I24" s="247">
        <v>12928.02551</v>
      </c>
      <c r="J24" s="248">
        <f t="shared" si="0"/>
        <v>0.9889145127835413</v>
      </c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</row>
    <row r="25" spans="1:23" ht="90">
      <c r="A25" s="646"/>
      <c r="B25" s="647"/>
      <c r="C25" s="648"/>
      <c r="D25" s="244" t="s">
        <v>169</v>
      </c>
      <c r="E25" s="244">
        <v>929</v>
      </c>
      <c r="F25" s="245">
        <v>709</v>
      </c>
      <c r="G25" s="244" t="s">
        <v>68</v>
      </c>
      <c r="H25" s="246">
        <v>1769.27378</v>
      </c>
      <c r="I25" s="247">
        <v>1769.27378</v>
      </c>
      <c r="J25" s="248">
        <f t="shared" si="0"/>
        <v>1</v>
      </c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</row>
    <row r="26" spans="1:23" s="275" customFormat="1" ht="14.25">
      <c r="A26" s="266"/>
      <c r="B26" s="267"/>
      <c r="C26" s="268" t="s">
        <v>130</v>
      </c>
      <c r="D26" s="269"/>
      <c r="E26" s="269"/>
      <c r="F26" s="270"/>
      <c r="G26" s="269"/>
      <c r="H26" s="271">
        <f>H24+H25</f>
        <v>14842.219260000002</v>
      </c>
      <c r="I26" s="272">
        <f>I24+I25</f>
        <v>14697.299289999999</v>
      </c>
      <c r="J26" s="273">
        <f t="shared" si="0"/>
        <v>0.9902359635401314</v>
      </c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</row>
    <row r="27" spans="1:23" ht="155.25" customHeight="1">
      <c r="A27" s="241" t="s">
        <v>590</v>
      </c>
      <c r="B27" s="242">
        <v>7950041</v>
      </c>
      <c r="C27" s="243" t="s">
        <v>296</v>
      </c>
      <c r="D27" s="244" t="s">
        <v>70</v>
      </c>
      <c r="E27" s="244">
        <v>905</v>
      </c>
      <c r="F27" s="245">
        <v>910</v>
      </c>
      <c r="G27" s="244" t="s">
        <v>68</v>
      </c>
      <c r="H27" s="246">
        <v>4720</v>
      </c>
      <c r="I27" s="247">
        <v>4719.96</v>
      </c>
      <c r="J27" s="248">
        <f t="shared" si="0"/>
        <v>0.9999915254237288</v>
      </c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</row>
    <row r="28" spans="1:23" ht="72.75" customHeight="1">
      <c r="A28" s="646" t="s">
        <v>52</v>
      </c>
      <c r="B28" s="647">
        <v>7950042</v>
      </c>
      <c r="C28" s="648" t="s">
        <v>297</v>
      </c>
      <c r="D28" s="660" t="s">
        <v>169</v>
      </c>
      <c r="E28" s="244">
        <v>929</v>
      </c>
      <c r="F28" s="245">
        <v>501</v>
      </c>
      <c r="G28" s="244" t="s">
        <v>68</v>
      </c>
      <c r="H28" s="246">
        <v>5124.0995</v>
      </c>
      <c r="I28" s="247">
        <v>4841.94383</v>
      </c>
      <c r="J28" s="248">
        <f t="shared" si="0"/>
        <v>0.9449355598969146</v>
      </c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</row>
    <row r="29" spans="1:23" ht="67.5" customHeight="1">
      <c r="A29" s="646"/>
      <c r="B29" s="647"/>
      <c r="C29" s="648"/>
      <c r="D29" s="660"/>
      <c r="E29" s="244">
        <v>929</v>
      </c>
      <c r="F29" s="245">
        <v>709</v>
      </c>
      <c r="G29" s="244" t="s">
        <v>68</v>
      </c>
      <c r="H29" s="246">
        <v>9558.239</v>
      </c>
      <c r="I29" s="247">
        <v>8357.001</v>
      </c>
      <c r="J29" s="248">
        <f t="shared" si="0"/>
        <v>0.8743243394520686</v>
      </c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</row>
    <row r="30" spans="1:23" ht="25.5" customHeight="1">
      <c r="A30" s="646"/>
      <c r="B30" s="647"/>
      <c r="C30" s="648"/>
      <c r="D30" s="660"/>
      <c r="E30" s="244">
        <v>929</v>
      </c>
      <c r="F30" s="245">
        <v>910</v>
      </c>
      <c r="G30" s="244" t="s">
        <v>68</v>
      </c>
      <c r="H30" s="246">
        <v>327.9405</v>
      </c>
      <c r="I30" s="247">
        <v>147.9405</v>
      </c>
      <c r="J30" s="248">
        <f t="shared" si="0"/>
        <v>0.4511199440142343</v>
      </c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</row>
    <row r="31" spans="1:23" s="275" customFormat="1" ht="15">
      <c r="A31" s="266"/>
      <c r="B31" s="267"/>
      <c r="C31" s="268" t="s">
        <v>130</v>
      </c>
      <c r="D31" s="269"/>
      <c r="E31" s="269"/>
      <c r="F31" s="270"/>
      <c r="G31" s="269"/>
      <c r="H31" s="271">
        <f>H28+H29+H30</f>
        <v>15010.279</v>
      </c>
      <c r="I31" s="272">
        <v>13346.88533</v>
      </c>
      <c r="J31" s="248">
        <f t="shared" si="0"/>
        <v>0.8891830278437861</v>
      </c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</row>
    <row r="32" spans="1:23" ht="135" customHeight="1">
      <c r="A32" s="646" t="s">
        <v>920</v>
      </c>
      <c r="B32" s="647">
        <v>7950043</v>
      </c>
      <c r="C32" s="648" t="s">
        <v>706</v>
      </c>
      <c r="D32" s="244" t="s">
        <v>70</v>
      </c>
      <c r="E32" s="244">
        <v>905</v>
      </c>
      <c r="F32" s="245">
        <v>701</v>
      </c>
      <c r="G32" s="244" t="s">
        <v>68</v>
      </c>
      <c r="H32" s="246">
        <v>4668</v>
      </c>
      <c r="I32" s="247">
        <v>4466.71588</v>
      </c>
      <c r="J32" s="248">
        <f t="shared" si="0"/>
        <v>0.9568800085689803</v>
      </c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</row>
    <row r="33" spans="1:23" ht="60">
      <c r="A33" s="646"/>
      <c r="B33" s="647"/>
      <c r="C33" s="648"/>
      <c r="D33" s="244" t="s">
        <v>70</v>
      </c>
      <c r="E33" s="244">
        <v>905</v>
      </c>
      <c r="F33" s="245">
        <v>702</v>
      </c>
      <c r="G33" s="244" t="s">
        <v>68</v>
      </c>
      <c r="H33" s="246">
        <v>8631</v>
      </c>
      <c r="I33" s="247">
        <v>8405.6744</v>
      </c>
      <c r="J33" s="248">
        <f t="shared" si="0"/>
        <v>0.9738934538292202</v>
      </c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</row>
    <row r="34" spans="1:23" ht="60">
      <c r="A34" s="646"/>
      <c r="B34" s="647"/>
      <c r="C34" s="648"/>
      <c r="D34" s="244" t="s">
        <v>70</v>
      </c>
      <c r="E34" s="244">
        <v>905</v>
      </c>
      <c r="F34" s="245">
        <v>801</v>
      </c>
      <c r="G34" s="244" t="s">
        <v>68</v>
      </c>
      <c r="H34" s="246">
        <v>588.1</v>
      </c>
      <c r="I34" s="247">
        <v>264.842</v>
      </c>
      <c r="J34" s="248">
        <f t="shared" si="0"/>
        <v>0.45033497704472025</v>
      </c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</row>
    <row r="35" spans="1:23" ht="60">
      <c r="A35" s="646"/>
      <c r="B35" s="647"/>
      <c r="C35" s="648"/>
      <c r="D35" s="244" t="s">
        <v>70</v>
      </c>
      <c r="E35" s="244">
        <v>905</v>
      </c>
      <c r="F35" s="245">
        <v>901</v>
      </c>
      <c r="G35" s="244" t="s">
        <v>68</v>
      </c>
      <c r="H35" s="246">
        <v>224.4</v>
      </c>
      <c r="I35" s="247">
        <v>223.2</v>
      </c>
      <c r="J35" s="248">
        <f t="shared" si="0"/>
        <v>0.9946524064171123</v>
      </c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</row>
    <row r="36" spans="1:23" ht="60">
      <c r="A36" s="646"/>
      <c r="B36" s="647"/>
      <c r="C36" s="648"/>
      <c r="D36" s="244" t="s">
        <v>70</v>
      </c>
      <c r="E36" s="244">
        <v>905</v>
      </c>
      <c r="F36" s="245">
        <v>902</v>
      </c>
      <c r="G36" s="244" t="s">
        <v>68</v>
      </c>
      <c r="H36" s="246">
        <v>175.5</v>
      </c>
      <c r="I36" s="247">
        <v>149</v>
      </c>
      <c r="J36" s="248">
        <f t="shared" si="0"/>
        <v>0.8490028490028491</v>
      </c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</row>
    <row r="37" spans="1:23" ht="60">
      <c r="A37" s="646"/>
      <c r="B37" s="647"/>
      <c r="C37" s="648"/>
      <c r="D37" s="244" t="s">
        <v>70</v>
      </c>
      <c r="E37" s="244">
        <v>905</v>
      </c>
      <c r="F37" s="245">
        <v>904</v>
      </c>
      <c r="G37" s="244" t="s">
        <v>68</v>
      </c>
      <c r="H37" s="246">
        <v>25</v>
      </c>
      <c r="I37" s="247">
        <v>24.8</v>
      </c>
      <c r="J37" s="248">
        <f t="shared" si="0"/>
        <v>0.992</v>
      </c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</row>
    <row r="38" spans="1:23" ht="60">
      <c r="A38" s="646"/>
      <c r="B38" s="647"/>
      <c r="C38" s="648"/>
      <c r="D38" s="244" t="s">
        <v>157</v>
      </c>
      <c r="E38" s="244">
        <v>927</v>
      </c>
      <c r="F38" s="245">
        <v>502</v>
      </c>
      <c r="G38" s="244" t="s">
        <v>68</v>
      </c>
      <c r="H38" s="246">
        <v>1082</v>
      </c>
      <c r="I38" s="247">
        <v>1082</v>
      </c>
      <c r="J38" s="248">
        <f t="shared" si="0"/>
        <v>1</v>
      </c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</row>
    <row r="39" spans="1:23" ht="90">
      <c r="A39" s="646"/>
      <c r="B39" s="647"/>
      <c r="C39" s="648"/>
      <c r="D39" s="244" t="s">
        <v>169</v>
      </c>
      <c r="E39" s="244">
        <v>929</v>
      </c>
      <c r="F39" s="245">
        <v>701</v>
      </c>
      <c r="G39" s="244" t="s">
        <v>68</v>
      </c>
      <c r="H39" s="246">
        <v>5552.371</v>
      </c>
      <c r="I39" s="247">
        <v>5527.665</v>
      </c>
      <c r="J39" s="248">
        <f t="shared" si="0"/>
        <v>0.9955503693827376</v>
      </c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</row>
    <row r="40" spans="1:23" ht="90">
      <c r="A40" s="646"/>
      <c r="B40" s="647"/>
      <c r="C40" s="648"/>
      <c r="D40" s="244" t="s">
        <v>169</v>
      </c>
      <c r="E40" s="244">
        <v>929</v>
      </c>
      <c r="F40" s="245">
        <v>702</v>
      </c>
      <c r="G40" s="244" t="s">
        <v>68</v>
      </c>
      <c r="H40" s="246">
        <v>7247.76</v>
      </c>
      <c r="I40" s="247">
        <v>7046.20634</v>
      </c>
      <c r="J40" s="248">
        <f t="shared" si="0"/>
        <v>0.9721909031204123</v>
      </c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</row>
    <row r="41" spans="1:23" ht="90">
      <c r="A41" s="646"/>
      <c r="B41" s="647"/>
      <c r="C41" s="648"/>
      <c r="D41" s="244" t="s">
        <v>169</v>
      </c>
      <c r="E41" s="244">
        <v>929</v>
      </c>
      <c r="F41" s="245">
        <v>801</v>
      </c>
      <c r="G41" s="244" t="s">
        <v>68</v>
      </c>
      <c r="H41" s="246">
        <v>792.99</v>
      </c>
      <c r="I41" s="247">
        <v>792.99</v>
      </c>
      <c r="J41" s="248">
        <f t="shared" si="0"/>
        <v>1</v>
      </c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</row>
    <row r="42" spans="1:23" ht="90">
      <c r="A42" s="646"/>
      <c r="B42" s="647"/>
      <c r="C42" s="648"/>
      <c r="D42" s="244" t="s">
        <v>169</v>
      </c>
      <c r="E42" s="244">
        <v>929</v>
      </c>
      <c r="F42" s="245">
        <v>901</v>
      </c>
      <c r="G42" s="244" t="s">
        <v>68</v>
      </c>
      <c r="H42" s="246">
        <v>9652.729</v>
      </c>
      <c r="I42" s="247">
        <v>9368.89013</v>
      </c>
      <c r="J42" s="248">
        <f t="shared" si="0"/>
        <v>0.9705949612798619</v>
      </c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</row>
    <row r="43" spans="1:23" ht="90">
      <c r="A43" s="646"/>
      <c r="B43" s="647"/>
      <c r="C43" s="648"/>
      <c r="D43" s="244" t="s">
        <v>169</v>
      </c>
      <c r="E43" s="244">
        <v>929</v>
      </c>
      <c r="F43" s="245">
        <v>902</v>
      </c>
      <c r="G43" s="244" t="s">
        <v>68</v>
      </c>
      <c r="H43" s="246">
        <v>3499.65</v>
      </c>
      <c r="I43" s="247">
        <v>3499.65</v>
      </c>
      <c r="J43" s="248">
        <f t="shared" si="0"/>
        <v>1</v>
      </c>
      <c r="K43" s="224"/>
      <c r="L43" s="276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</row>
    <row r="44" spans="1:23" s="275" customFormat="1" ht="14.25">
      <c r="A44" s="266"/>
      <c r="B44" s="267"/>
      <c r="C44" s="268" t="s">
        <v>130</v>
      </c>
      <c r="D44" s="269"/>
      <c r="E44" s="269"/>
      <c r="F44" s="270"/>
      <c r="G44" s="269"/>
      <c r="H44" s="271">
        <f>H43+H42+H41+H40+H39+H38+H37+H36+H35+H34+H33+H32</f>
        <v>42139.5</v>
      </c>
      <c r="I44" s="271">
        <f>I43+I42+I41+I40+I39+I38+I37+I36+I35+I34+I33+I32</f>
        <v>40851.63375000001</v>
      </c>
      <c r="J44" s="273">
        <f t="shared" si="0"/>
        <v>0.969438027266579</v>
      </c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</row>
    <row r="45" spans="1:23" ht="120">
      <c r="A45" s="241" t="s">
        <v>279</v>
      </c>
      <c r="B45" s="242">
        <v>7950047</v>
      </c>
      <c r="C45" s="243" t="s">
        <v>401</v>
      </c>
      <c r="D45" s="244" t="s">
        <v>157</v>
      </c>
      <c r="E45" s="244">
        <v>927</v>
      </c>
      <c r="F45" s="245">
        <v>503</v>
      </c>
      <c r="G45" s="244" t="s">
        <v>68</v>
      </c>
      <c r="H45" s="246">
        <v>4112.74581</v>
      </c>
      <c r="I45" s="247">
        <v>4015.20768</v>
      </c>
      <c r="J45" s="248">
        <f t="shared" si="0"/>
        <v>0.9762839391233857</v>
      </c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</row>
    <row r="46" spans="1:23" ht="139.5" customHeight="1">
      <c r="A46" s="277" t="s">
        <v>780</v>
      </c>
      <c r="B46" s="278">
        <v>7950052</v>
      </c>
      <c r="C46" s="279" t="s">
        <v>298</v>
      </c>
      <c r="D46" s="280" t="s">
        <v>157</v>
      </c>
      <c r="E46" s="280">
        <v>927</v>
      </c>
      <c r="F46" s="281">
        <v>502</v>
      </c>
      <c r="G46" s="280" t="s">
        <v>68</v>
      </c>
      <c r="H46" s="282">
        <v>140</v>
      </c>
      <c r="I46" s="283">
        <v>0</v>
      </c>
      <c r="J46" s="284">
        <f t="shared" si="0"/>
        <v>0</v>
      </c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</row>
    <row r="47" spans="1:23" ht="15">
      <c r="A47" s="285"/>
      <c r="B47" s="232"/>
      <c r="C47" s="232" t="s">
        <v>188</v>
      </c>
      <c r="D47" s="232"/>
      <c r="E47" s="232"/>
      <c r="F47" s="232"/>
      <c r="G47" s="232"/>
      <c r="H47" s="286">
        <f>H46+H45+H44+H31+H26+H22+H16+H15+H14+H27+H23</f>
        <v>116891.85233000001</v>
      </c>
      <c r="I47" s="286">
        <f>I46+I45+I44+I31+I26+I22+I16+I15+I14+I27+I23</f>
        <v>112496.82797000001</v>
      </c>
      <c r="J47" s="287">
        <f t="shared" si="0"/>
        <v>0.9624009349463271</v>
      </c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</row>
  </sheetData>
  <sheetProtection/>
  <mergeCells count="26">
    <mergeCell ref="B17:B21"/>
    <mergeCell ref="A17:A21"/>
    <mergeCell ref="D28:D30"/>
    <mergeCell ref="D17:D21"/>
    <mergeCell ref="E17:E21"/>
    <mergeCell ref="E11:E12"/>
    <mergeCell ref="A9:J9"/>
    <mergeCell ref="A24:A25"/>
    <mergeCell ref="B24:B25"/>
    <mergeCell ref="C24:C25"/>
    <mergeCell ref="C17:C21"/>
    <mergeCell ref="I11:I12"/>
    <mergeCell ref="J11:J12"/>
    <mergeCell ref="B11:B12"/>
    <mergeCell ref="C11:C12"/>
    <mergeCell ref="D11:D12"/>
    <mergeCell ref="F11:F12"/>
    <mergeCell ref="H11:H12"/>
    <mergeCell ref="G11:G12"/>
    <mergeCell ref="A32:A43"/>
    <mergeCell ref="B32:B43"/>
    <mergeCell ref="C32:C43"/>
    <mergeCell ref="B28:B30"/>
    <mergeCell ref="A28:A30"/>
    <mergeCell ref="C28:C30"/>
    <mergeCell ref="A11:A12"/>
  </mergeCells>
  <printOptions/>
  <pageMargins left="0.5511811023622047" right="0.2755905511811024" top="0.3937007874015748" bottom="0.4724409448818898" header="0.15748031496062992" footer="0.15748031496062992"/>
  <pageSetup fitToHeight="0" horizontalDpi="600" verticalDpi="600" orientation="portrait" paperSize="9" scale="60" r:id="rId1"/>
  <headerFooter differentFirst="1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73"/>
  <sheetViews>
    <sheetView showGridLines="0" showZeros="0" view="pageBreakPreview" zoomScaleSheetLayoutView="100" zoomScalePageLayoutView="0" workbookViewId="0" topLeftCell="A560">
      <selection activeCell="F501" sqref="F501:H501"/>
    </sheetView>
  </sheetViews>
  <sheetFormatPr defaultColWidth="9.140625" defaultRowHeight="15"/>
  <cols>
    <col min="1" max="1" width="2.7109375" style="472" customWidth="1"/>
    <col min="2" max="3" width="0.71875" style="473" hidden="1" customWidth="1"/>
    <col min="4" max="6" width="0.5625" style="473" hidden="1" customWidth="1"/>
    <col min="7" max="7" width="0.71875" style="473" hidden="1" customWidth="1"/>
    <col min="8" max="8" width="42.57421875" style="474" customWidth="1"/>
    <col min="9" max="9" width="6.8515625" style="473" customWidth="1"/>
    <col min="10" max="10" width="6.140625" style="473" customWidth="1"/>
    <col min="11" max="11" width="11.421875" style="473" customWidth="1"/>
    <col min="12" max="12" width="6.8515625" style="473" customWidth="1"/>
    <col min="13" max="13" width="17.57421875" style="473" customWidth="1"/>
    <col min="14" max="14" width="17.8515625" style="473" customWidth="1"/>
    <col min="15" max="15" width="13.28125" style="475" customWidth="1"/>
    <col min="16" max="16384" width="9.140625" style="473" customWidth="1"/>
  </cols>
  <sheetData>
    <row r="1" spans="1:15" s="2" customFormat="1" ht="15.75">
      <c r="A1" s="579"/>
      <c r="H1" s="1"/>
      <c r="O1" s="580"/>
    </row>
    <row r="2" spans="1:15" s="2" customFormat="1" ht="15.75">
      <c r="A2" s="579"/>
      <c r="H2" s="1"/>
      <c r="O2" s="536" t="s">
        <v>665</v>
      </c>
    </row>
    <row r="3" spans="1:15" s="2" customFormat="1" ht="15.75">
      <c r="A3" s="579"/>
      <c r="H3" s="1"/>
      <c r="O3" s="536" t="s">
        <v>125</v>
      </c>
    </row>
    <row r="4" spans="1:15" s="2" customFormat="1" ht="15.75">
      <c r="A4" s="579"/>
      <c r="H4" s="1"/>
      <c r="O4" s="536" t="s">
        <v>126</v>
      </c>
    </row>
    <row r="5" spans="1:15" s="2" customFormat="1" ht="15.75">
      <c r="A5" s="579"/>
      <c r="H5" s="1"/>
      <c r="O5" s="536" t="s">
        <v>926</v>
      </c>
    </row>
    <row r="6" spans="1:15" s="2" customFormat="1" ht="15.75">
      <c r="A6" s="579"/>
      <c r="H6" s="1"/>
      <c r="O6" s="536" t="s">
        <v>290</v>
      </c>
    </row>
    <row r="7" spans="1:15" s="2" customFormat="1" ht="15.75">
      <c r="A7" s="579"/>
      <c r="H7" s="1"/>
      <c r="O7" s="536" t="s">
        <v>127</v>
      </c>
    </row>
    <row r="8" ht="15">
      <c r="O8"/>
    </row>
    <row r="10" spans="8:15" ht="32.25" customHeight="1">
      <c r="H10" s="665" t="s">
        <v>291</v>
      </c>
      <c r="I10" s="665"/>
      <c r="J10" s="665"/>
      <c r="K10" s="665"/>
      <c r="L10" s="665"/>
      <c r="M10" s="665"/>
      <c r="N10" s="665"/>
      <c r="O10" s="665"/>
    </row>
    <row r="11" spans="1:15" ht="15">
      <c r="A11" s="476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8"/>
      <c r="N11" s="478"/>
      <c r="O11" s="479"/>
    </row>
    <row r="12" spans="1:15" ht="15">
      <c r="A12" s="476"/>
      <c r="B12" s="480"/>
      <c r="C12" s="480"/>
      <c r="D12" s="480"/>
      <c r="E12" s="480"/>
      <c r="F12" s="480"/>
      <c r="G12" s="480"/>
      <c r="H12" s="481"/>
      <c r="I12" s="480"/>
      <c r="J12" s="480"/>
      <c r="K12" s="480"/>
      <c r="L12" s="480"/>
      <c r="M12" s="480"/>
      <c r="N12" s="480"/>
      <c r="O12" s="482"/>
    </row>
    <row r="13" spans="1:15" ht="15">
      <c r="A13" s="666"/>
      <c r="B13" s="666"/>
      <c r="C13" s="666"/>
      <c r="D13" s="666"/>
      <c r="E13" s="666"/>
      <c r="F13" s="666"/>
      <c r="G13" s="666"/>
      <c r="H13" s="666"/>
      <c r="I13" s="666"/>
      <c r="J13" s="666"/>
      <c r="K13" s="666"/>
      <c r="L13" s="666"/>
      <c r="M13" s="666"/>
      <c r="N13" s="483"/>
      <c r="O13" s="484" t="s">
        <v>890</v>
      </c>
    </row>
    <row r="14" spans="1:15" ht="15">
      <c r="A14" s="662"/>
      <c r="B14" s="672" t="s">
        <v>546</v>
      </c>
      <c r="C14" s="673"/>
      <c r="D14" s="673"/>
      <c r="E14" s="673"/>
      <c r="F14" s="673"/>
      <c r="G14" s="673"/>
      <c r="H14" s="674"/>
      <c r="I14" s="667" t="s">
        <v>61</v>
      </c>
      <c r="J14" s="668"/>
      <c r="K14" s="668"/>
      <c r="L14" s="669"/>
      <c r="M14" s="681" t="s">
        <v>293</v>
      </c>
      <c r="N14" s="681" t="s">
        <v>840</v>
      </c>
      <c r="O14" s="683" t="s">
        <v>841</v>
      </c>
    </row>
    <row r="15" spans="1:15" ht="15">
      <c r="A15" s="663"/>
      <c r="B15" s="675"/>
      <c r="C15" s="676"/>
      <c r="D15" s="676"/>
      <c r="E15" s="676"/>
      <c r="F15" s="676"/>
      <c r="G15" s="676"/>
      <c r="H15" s="677"/>
      <c r="I15" s="670" t="s">
        <v>62</v>
      </c>
      <c r="J15" s="670" t="s">
        <v>934</v>
      </c>
      <c r="K15" s="670" t="s">
        <v>551</v>
      </c>
      <c r="L15" s="670" t="s">
        <v>933</v>
      </c>
      <c r="M15" s="682"/>
      <c r="N15" s="682"/>
      <c r="O15" s="682"/>
    </row>
    <row r="16" spans="1:15" ht="36" customHeight="1">
      <c r="A16" s="664"/>
      <c r="B16" s="678"/>
      <c r="C16" s="679"/>
      <c r="D16" s="679"/>
      <c r="E16" s="679"/>
      <c r="F16" s="679"/>
      <c r="G16" s="679"/>
      <c r="H16" s="680"/>
      <c r="I16" s="671"/>
      <c r="J16" s="671"/>
      <c r="K16" s="671"/>
      <c r="L16" s="671"/>
      <c r="M16" s="671"/>
      <c r="N16" s="671"/>
      <c r="O16" s="671"/>
    </row>
    <row r="17" spans="1:15" ht="15">
      <c r="A17" s="581">
        <v>1</v>
      </c>
      <c r="B17" s="582"/>
      <c r="C17" s="582"/>
      <c r="D17" s="582"/>
      <c r="E17" s="582"/>
      <c r="F17" s="582"/>
      <c r="G17" s="582"/>
      <c r="H17" s="582">
        <v>2</v>
      </c>
      <c r="I17" s="583">
        <v>3</v>
      </c>
      <c r="J17" s="583">
        <v>4</v>
      </c>
      <c r="K17" s="583">
        <v>5</v>
      </c>
      <c r="L17" s="583">
        <v>6</v>
      </c>
      <c r="M17" s="582">
        <v>7</v>
      </c>
      <c r="N17" s="582">
        <v>8</v>
      </c>
      <c r="O17" s="584">
        <v>9</v>
      </c>
    </row>
    <row r="18" spans="1:15" ht="62.25" customHeight="1">
      <c r="A18" s="485" t="s">
        <v>802</v>
      </c>
      <c r="B18" s="684" t="s">
        <v>63</v>
      </c>
      <c r="C18" s="685"/>
      <c r="D18" s="685"/>
      <c r="E18" s="685"/>
      <c r="F18" s="685"/>
      <c r="G18" s="685"/>
      <c r="H18" s="685"/>
      <c r="I18" s="486">
        <v>900</v>
      </c>
      <c r="J18" s="487" t="s">
        <v>60</v>
      </c>
      <c r="K18" s="488" t="s">
        <v>60</v>
      </c>
      <c r="L18" s="486" t="s">
        <v>60</v>
      </c>
      <c r="M18" s="489">
        <v>9923.746</v>
      </c>
      <c r="N18" s="489">
        <v>9923.746</v>
      </c>
      <c r="O18" s="490">
        <f>N18/M18</f>
        <v>1</v>
      </c>
    </row>
    <row r="19" spans="1:15" ht="18" customHeight="1">
      <c r="A19" s="491"/>
      <c r="B19" s="492"/>
      <c r="C19" s="689" t="s">
        <v>561</v>
      </c>
      <c r="D19" s="687"/>
      <c r="E19" s="687"/>
      <c r="F19" s="687"/>
      <c r="G19" s="687"/>
      <c r="H19" s="687"/>
      <c r="I19" s="494">
        <v>900</v>
      </c>
      <c r="J19" s="493">
        <v>114</v>
      </c>
      <c r="K19" s="495" t="s">
        <v>60</v>
      </c>
      <c r="L19" s="494" t="s">
        <v>60</v>
      </c>
      <c r="M19" s="496">
        <v>9923.746</v>
      </c>
      <c r="N19" s="496">
        <v>9923.746</v>
      </c>
      <c r="O19" s="497">
        <f aca="true" t="shared" si="0" ref="O19:O82">N19/M19</f>
        <v>1</v>
      </c>
    </row>
    <row r="20" spans="1:15" ht="45.75" customHeight="1">
      <c r="A20" s="491"/>
      <c r="B20" s="492"/>
      <c r="C20" s="493"/>
      <c r="D20" s="688" t="s">
        <v>204</v>
      </c>
      <c r="E20" s="687"/>
      <c r="F20" s="687"/>
      <c r="G20" s="687"/>
      <c r="H20" s="687"/>
      <c r="I20" s="499">
        <v>900</v>
      </c>
      <c r="J20" s="500">
        <v>114</v>
      </c>
      <c r="K20" s="498">
        <v>920000</v>
      </c>
      <c r="L20" s="499" t="s">
        <v>60</v>
      </c>
      <c r="M20" s="501">
        <v>9923.746</v>
      </c>
      <c r="N20" s="501">
        <v>9923.746</v>
      </c>
      <c r="O20" s="502">
        <f t="shared" si="0"/>
        <v>1</v>
      </c>
    </row>
    <row r="21" spans="1:15" ht="18" customHeight="1">
      <c r="A21" s="491"/>
      <c r="B21" s="492"/>
      <c r="C21" s="493"/>
      <c r="D21" s="498"/>
      <c r="E21" s="688" t="s">
        <v>205</v>
      </c>
      <c r="F21" s="687"/>
      <c r="G21" s="687"/>
      <c r="H21" s="687"/>
      <c r="I21" s="499">
        <v>900</v>
      </c>
      <c r="J21" s="500">
        <v>114</v>
      </c>
      <c r="K21" s="498">
        <v>920300</v>
      </c>
      <c r="L21" s="499" t="s">
        <v>60</v>
      </c>
      <c r="M21" s="501">
        <v>9923.746</v>
      </c>
      <c r="N21" s="501">
        <v>9923.746</v>
      </c>
      <c r="O21" s="502">
        <f t="shared" si="0"/>
        <v>1</v>
      </c>
    </row>
    <row r="22" spans="1:15" ht="132" customHeight="1">
      <c r="A22" s="491"/>
      <c r="B22" s="492"/>
      <c r="C22" s="493"/>
      <c r="D22" s="498"/>
      <c r="E22" s="498"/>
      <c r="F22" s="688" t="s">
        <v>3</v>
      </c>
      <c r="G22" s="687"/>
      <c r="H22" s="687"/>
      <c r="I22" s="499">
        <v>900</v>
      </c>
      <c r="J22" s="500">
        <v>114</v>
      </c>
      <c r="K22" s="498">
        <v>920366</v>
      </c>
      <c r="L22" s="499" t="s">
        <v>60</v>
      </c>
      <c r="M22" s="501">
        <v>9923.746</v>
      </c>
      <c r="N22" s="501">
        <v>9923.746</v>
      </c>
      <c r="O22" s="502">
        <f t="shared" si="0"/>
        <v>1</v>
      </c>
    </row>
    <row r="23" spans="1:15" ht="18.75" customHeight="1">
      <c r="A23" s="491"/>
      <c r="B23" s="492"/>
      <c r="C23" s="493"/>
      <c r="D23" s="498"/>
      <c r="E23" s="498"/>
      <c r="F23" s="498"/>
      <c r="G23" s="690" t="s">
        <v>64</v>
      </c>
      <c r="H23" s="687"/>
      <c r="I23" s="499">
        <v>900</v>
      </c>
      <c r="J23" s="500">
        <v>114</v>
      </c>
      <c r="K23" s="498">
        <v>920366</v>
      </c>
      <c r="L23" s="499" t="s">
        <v>65</v>
      </c>
      <c r="M23" s="501">
        <v>9923.746</v>
      </c>
      <c r="N23" s="501">
        <v>9923.746</v>
      </c>
      <c r="O23" s="502">
        <f t="shared" si="0"/>
        <v>1</v>
      </c>
    </row>
    <row r="24" spans="1:15" ht="33.75" customHeight="1">
      <c r="A24" s="491" t="s">
        <v>805</v>
      </c>
      <c r="B24" s="686" t="s">
        <v>66</v>
      </c>
      <c r="C24" s="687"/>
      <c r="D24" s="687"/>
      <c r="E24" s="687"/>
      <c r="F24" s="687"/>
      <c r="G24" s="687"/>
      <c r="H24" s="687"/>
      <c r="I24" s="492">
        <v>901</v>
      </c>
      <c r="J24" s="503" t="s">
        <v>60</v>
      </c>
      <c r="K24" s="504" t="s">
        <v>60</v>
      </c>
      <c r="L24" s="492" t="s">
        <v>60</v>
      </c>
      <c r="M24" s="505">
        <v>1089.152</v>
      </c>
      <c r="N24" s="505">
        <v>1089.152</v>
      </c>
      <c r="O24" s="506">
        <f t="shared" si="0"/>
        <v>1</v>
      </c>
    </row>
    <row r="25" spans="1:15" ht="73.5" customHeight="1">
      <c r="A25" s="491"/>
      <c r="B25" s="492"/>
      <c r="C25" s="689" t="s">
        <v>557</v>
      </c>
      <c r="D25" s="687"/>
      <c r="E25" s="687"/>
      <c r="F25" s="687"/>
      <c r="G25" s="687"/>
      <c r="H25" s="687"/>
      <c r="I25" s="494">
        <v>901</v>
      </c>
      <c r="J25" s="493">
        <v>104</v>
      </c>
      <c r="K25" s="495" t="s">
        <v>60</v>
      </c>
      <c r="L25" s="494" t="s">
        <v>60</v>
      </c>
      <c r="M25" s="496">
        <v>14.7</v>
      </c>
      <c r="N25" s="496">
        <v>14.7</v>
      </c>
      <c r="O25" s="497">
        <f t="shared" si="0"/>
        <v>1</v>
      </c>
    </row>
    <row r="26" spans="1:15" ht="30" customHeight="1">
      <c r="A26" s="491"/>
      <c r="B26" s="492"/>
      <c r="C26" s="493"/>
      <c r="D26" s="688" t="s">
        <v>194</v>
      </c>
      <c r="E26" s="687"/>
      <c r="F26" s="687"/>
      <c r="G26" s="687"/>
      <c r="H26" s="687"/>
      <c r="I26" s="499">
        <v>901</v>
      </c>
      <c r="J26" s="500">
        <v>104</v>
      </c>
      <c r="K26" s="498">
        <v>20000</v>
      </c>
      <c r="L26" s="499" t="s">
        <v>60</v>
      </c>
      <c r="M26" s="501">
        <v>14.7</v>
      </c>
      <c r="N26" s="501">
        <v>14.7</v>
      </c>
      <c r="O26" s="502">
        <f t="shared" si="0"/>
        <v>1</v>
      </c>
    </row>
    <row r="27" spans="1:15" ht="18.75" customHeight="1">
      <c r="A27" s="491"/>
      <c r="B27" s="492"/>
      <c r="C27" s="493"/>
      <c r="D27" s="498"/>
      <c r="E27" s="688" t="s">
        <v>195</v>
      </c>
      <c r="F27" s="687"/>
      <c r="G27" s="687"/>
      <c r="H27" s="687"/>
      <c r="I27" s="499">
        <v>901</v>
      </c>
      <c r="J27" s="500">
        <v>104</v>
      </c>
      <c r="K27" s="498">
        <v>20400</v>
      </c>
      <c r="L27" s="499" t="s">
        <v>60</v>
      </c>
      <c r="M27" s="501">
        <v>14.7</v>
      </c>
      <c r="N27" s="501">
        <v>14.7</v>
      </c>
      <c r="O27" s="502">
        <f t="shared" si="0"/>
        <v>1</v>
      </c>
    </row>
    <row r="28" spans="1:15" ht="76.5" customHeight="1">
      <c r="A28" s="491"/>
      <c r="B28" s="492"/>
      <c r="C28" s="493"/>
      <c r="D28" s="498"/>
      <c r="E28" s="498"/>
      <c r="F28" s="688" t="s">
        <v>679</v>
      </c>
      <c r="G28" s="687"/>
      <c r="H28" s="687"/>
      <c r="I28" s="499">
        <v>901</v>
      </c>
      <c r="J28" s="500">
        <v>104</v>
      </c>
      <c r="K28" s="498">
        <v>20402</v>
      </c>
      <c r="L28" s="499" t="s">
        <v>60</v>
      </c>
      <c r="M28" s="501">
        <v>14.7</v>
      </c>
      <c r="N28" s="501">
        <v>14.7</v>
      </c>
      <c r="O28" s="502">
        <f t="shared" si="0"/>
        <v>1</v>
      </c>
    </row>
    <row r="29" spans="1:15" ht="32.25" customHeight="1">
      <c r="A29" s="491"/>
      <c r="B29" s="492"/>
      <c r="C29" s="493"/>
      <c r="D29" s="498"/>
      <c r="E29" s="498"/>
      <c r="F29" s="498"/>
      <c r="G29" s="690" t="s">
        <v>67</v>
      </c>
      <c r="H29" s="687"/>
      <c r="I29" s="499">
        <v>901</v>
      </c>
      <c r="J29" s="500">
        <v>104</v>
      </c>
      <c r="K29" s="498">
        <v>20402</v>
      </c>
      <c r="L29" s="499" t="s">
        <v>68</v>
      </c>
      <c r="M29" s="501">
        <v>14.7</v>
      </c>
      <c r="N29" s="501">
        <v>14.7</v>
      </c>
      <c r="O29" s="502">
        <f t="shared" si="0"/>
        <v>1</v>
      </c>
    </row>
    <row r="30" spans="1:15" ht="15.75" customHeight="1">
      <c r="A30" s="491"/>
      <c r="B30" s="492"/>
      <c r="C30" s="689" t="s">
        <v>561</v>
      </c>
      <c r="D30" s="687"/>
      <c r="E30" s="687"/>
      <c r="F30" s="687"/>
      <c r="G30" s="687"/>
      <c r="H30" s="687"/>
      <c r="I30" s="494">
        <v>901</v>
      </c>
      <c r="J30" s="493">
        <v>114</v>
      </c>
      <c r="K30" s="495" t="s">
        <v>60</v>
      </c>
      <c r="L30" s="494" t="s">
        <v>60</v>
      </c>
      <c r="M30" s="496">
        <v>1074.452</v>
      </c>
      <c r="N30" s="496">
        <v>1074.452</v>
      </c>
      <c r="O30" s="497">
        <f t="shared" si="0"/>
        <v>1</v>
      </c>
    </row>
    <row r="31" spans="1:15" ht="30.75" customHeight="1">
      <c r="A31" s="491"/>
      <c r="B31" s="492"/>
      <c r="C31" s="493"/>
      <c r="D31" s="688" t="s">
        <v>680</v>
      </c>
      <c r="E31" s="687"/>
      <c r="F31" s="687"/>
      <c r="G31" s="687"/>
      <c r="H31" s="687"/>
      <c r="I31" s="499">
        <v>901</v>
      </c>
      <c r="J31" s="500">
        <v>114</v>
      </c>
      <c r="K31" s="498">
        <v>10000</v>
      </c>
      <c r="L31" s="499" t="s">
        <v>60</v>
      </c>
      <c r="M31" s="501">
        <v>881.792</v>
      </c>
      <c r="N31" s="501">
        <v>881.792</v>
      </c>
      <c r="O31" s="502">
        <f t="shared" si="0"/>
        <v>1</v>
      </c>
    </row>
    <row r="32" spans="1:15" ht="46.5" customHeight="1">
      <c r="A32" s="491"/>
      <c r="B32" s="492"/>
      <c r="C32" s="493"/>
      <c r="D32" s="498"/>
      <c r="E32" s="688" t="s">
        <v>681</v>
      </c>
      <c r="F32" s="687"/>
      <c r="G32" s="687"/>
      <c r="H32" s="687"/>
      <c r="I32" s="499">
        <v>901</v>
      </c>
      <c r="J32" s="500">
        <v>114</v>
      </c>
      <c r="K32" s="498">
        <v>14300</v>
      </c>
      <c r="L32" s="499" t="s">
        <v>60</v>
      </c>
      <c r="M32" s="501">
        <v>881.792</v>
      </c>
      <c r="N32" s="501">
        <v>881.792</v>
      </c>
      <c r="O32" s="502">
        <f t="shared" si="0"/>
        <v>1</v>
      </c>
    </row>
    <row r="33" spans="1:15" ht="34.5" customHeight="1">
      <c r="A33" s="491"/>
      <c r="B33" s="492"/>
      <c r="C33" s="493"/>
      <c r="D33" s="498"/>
      <c r="E33" s="498"/>
      <c r="F33" s="498"/>
      <c r="G33" s="690" t="s">
        <v>67</v>
      </c>
      <c r="H33" s="687"/>
      <c r="I33" s="499">
        <v>901</v>
      </c>
      <c r="J33" s="500">
        <v>114</v>
      </c>
      <c r="K33" s="498">
        <v>14300</v>
      </c>
      <c r="L33" s="499" t="s">
        <v>68</v>
      </c>
      <c r="M33" s="501">
        <v>881.792</v>
      </c>
      <c r="N33" s="501">
        <v>881.792</v>
      </c>
      <c r="O33" s="502">
        <f t="shared" si="0"/>
        <v>1</v>
      </c>
    </row>
    <row r="34" spans="1:15" ht="35.25" customHeight="1">
      <c r="A34" s="491"/>
      <c r="B34" s="492"/>
      <c r="C34" s="493"/>
      <c r="D34" s="688" t="s">
        <v>69</v>
      </c>
      <c r="E34" s="687"/>
      <c r="F34" s="687"/>
      <c r="G34" s="687"/>
      <c r="H34" s="687"/>
      <c r="I34" s="499">
        <v>901</v>
      </c>
      <c r="J34" s="500">
        <v>114</v>
      </c>
      <c r="K34" s="498">
        <v>5220000</v>
      </c>
      <c r="L34" s="499" t="s">
        <v>60</v>
      </c>
      <c r="M34" s="501">
        <v>192.66</v>
      </c>
      <c r="N34" s="501">
        <v>192.66</v>
      </c>
      <c r="O34" s="502">
        <f t="shared" si="0"/>
        <v>1</v>
      </c>
    </row>
    <row r="35" spans="1:15" ht="106.5" customHeight="1">
      <c r="A35" s="491"/>
      <c r="B35" s="492"/>
      <c r="C35" s="493"/>
      <c r="D35" s="498"/>
      <c r="E35" s="688" t="s">
        <v>682</v>
      </c>
      <c r="F35" s="687"/>
      <c r="G35" s="687"/>
      <c r="H35" s="687"/>
      <c r="I35" s="499">
        <v>901</v>
      </c>
      <c r="J35" s="500">
        <v>114</v>
      </c>
      <c r="K35" s="498">
        <v>5221100</v>
      </c>
      <c r="L35" s="499" t="s">
        <v>60</v>
      </c>
      <c r="M35" s="501">
        <v>192.66</v>
      </c>
      <c r="N35" s="501">
        <v>192.66</v>
      </c>
      <c r="O35" s="502">
        <f t="shared" si="0"/>
        <v>1</v>
      </c>
    </row>
    <row r="36" spans="1:15" ht="30.75" customHeight="1">
      <c r="A36" s="491"/>
      <c r="B36" s="492"/>
      <c r="C36" s="493"/>
      <c r="D36" s="498"/>
      <c r="E36" s="498"/>
      <c r="F36" s="498"/>
      <c r="G36" s="690" t="s">
        <v>67</v>
      </c>
      <c r="H36" s="687"/>
      <c r="I36" s="499">
        <v>901</v>
      </c>
      <c r="J36" s="500">
        <v>114</v>
      </c>
      <c r="K36" s="498">
        <v>5221100</v>
      </c>
      <c r="L36" s="499" t="s">
        <v>68</v>
      </c>
      <c r="M36" s="501">
        <v>192.66</v>
      </c>
      <c r="N36" s="501">
        <v>192.66</v>
      </c>
      <c r="O36" s="502">
        <f t="shared" si="0"/>
        <v>1</v>
      </c>
    </row>
    <row r="37" spans="1:15" ht="46.5" customHeight="1">
      <c r="A37" s="491" t="s">
        <v>817</v>
      </c>
      <c r="B37" s="686" t="s">
        <v>70</v>
      </c>
      <c r="C37" s="687"/>
      <c r="D37" s="687"/>
      <c r="E37" s="687"/>
      <c r="F37" s="687"/>
      <c r="G37" s="687"/>
      <c r="H37" s="687"/>
      <c r="I37" s="492">
        <v>905</v>
      </c>
      <c r="J37" s="503" t="s">
        <v>60</v>
      </c>
      <c r="K37" s="504" t="s">
        <v>60</v>
      </c>
      <c r="L37" s="492" t="s">
        <v>60</v>
      </c>
      <c r="M37" s="505">
        <v>2332367.58649</v>
      </c>
      <c r="N37" s="505">
        <v>2245027.4516200004</v>
      </c>
      <c r="O37" s="506">
        <f t="shared" si="0"/>
        <v>0.9625530146380405</v>
      </c>
    </row>
    <row r="38" spans="1:15" ht="73.5" customHeight="1">
      <c r="A38" s="491"/>
      <c r="B38" s="492"/>
      <c r="C38" s="689" t="s">
        <v>557</v>
      </c>
      <c r="D38" s="687"/>
      <c r="E38" s="687"/>
      <c r="F38" s="687"/>
      <c r="G38" s="687"/>
      <c r="H38" s="687"/>
      <c r="I38" s="494">
        <v>905</v>
      </c>
      <c r="J38" s="493">
        <v>104</v>
      </c>
      <c r="K38" s="495" t="s">
        <v>60</v>
      </c>
      <c r="L38" s="494" t="s">
        <v>60</v>
      </c>
      <c r="M38" s="496">
        <v>26393.012580000002</v>
      </c>
      <c r="N38" s="496">
        <v>26352.69457</v>
      </c>
      <c r="O38" s="497">
        <f t="shared" si="0"/>
        <v>0.998472398333544</v>
      </c>
    </row>
    <row r="39" spans="1:15" ht="35.25" customHeight="1">
      <c r="A39" s="491"/>
      <c r="B39" s="492"/>
      <c r="C39" s="493"/>
      <c r="D39" s="688" t="s">
        <v>194</v>
      </c>
      <c r="E39" s="687"/>
      <c r="F39" s="687"/>
      <c r="G39" s="687"/>
      <c r="H39" s="687"/>
      <c r="I39" s="499">
        <v>905</v>
      </c>
      <c r="J39" s="500">
        <v>104</v>
      </c>
      <c r="K39" s="498">
        <v>20000</v>
      </c>
      <c r="L39" s="499" t="s">
        <v>60</v>
      </c>
      <c r="M39" s="501">
        <v>26393.012580000002</v>
      </c>
      <c r="N39" s="501">
        <v>26352.69457</v>
      </c>
      <c r="O39" s="502">
        <f t="shared" si="0"/>
        <v>0.998472398333544</v>
      </c>
    </row>
    <row r="40" spans="1:15" ht="18.75" customHeight="1">
      <c r="A40" s="491"/>
      <c r="B40" s="492"/>
      <c r="C40" s="493"/>
      <c r="D40" s="498"/>
      <c r="E40" s="688" t="s">
        <v>195</v>
      </c>
      <c r="F40" s="687"/>
      <c r="G40" s="687"/>
      <c r="H40" s="687"/>
      <c r="I40" s="499">
        <v>905</v>
      </c>
      <c r="J40" s="500">
        <v>104</v>
      </c>
      <c r="K40" s="498">
        <v>20400</v>
      </c>
      <c r="L40" s="499" t="s">
        <v>60</v>
      </c>
      <c r="M40" s="501">
        <v>26393.012580000002</v>
      </c>
      <c r="N40" s="501">
        <v>26352.69457</v>
      </c>
      <c r="O40" s="502">
        <f t="shared" si="0"/>
        <v>0.998472398333544</v>
      </c>
    </row>
    <row r="41" spans="1:15" ht="43.5" customHeight="1">
      <c r="A41" s="491"/>
      <c r="B41" s="492"/>
      <c r="C41" s="493"/>
      <c r="D41" s="498"/>
      <c r="E41" s="498"/>
      <c r="F41" s="688" t="s">
        <v>699</v>
      </c>
      <c r="G41" s="687"/>
      <c r="H41" s="687"/>
      <c r="I41" s="499">
        <v>905</v>
      </c>
      <c r="J41" s="500">
        <v>104</v>
      </c>
      <c r="K41" s="498">
        <v>20408</v>
      </c>
      <c r="L41" s="499" t="s">
        <v>60</v>
      </c>
      <c r="M41" s="501">
        <v>4969</v>
      </c>
      <c r="N41" s="501">
        <v>4968.958</v>
      </c>
      <c r="O41" s="502">
        <f t="shared" si="0"/>
        <v>0.9999915475950895</v>
      </c>
    </row>
    <row r="42" spans="1:15" ht="30.75" customHeight="1">
      <c r="A42" s="491"/>
      <c r="B42" s="492"/>
      <c r="C42" s="493"/>
      <c r="D42" s="498"/>
      <c r="E42" s="498"/>
      <c r="F42" s="498"/>
      <c r="G42" s="690" t="s">
        <v>67</v>
      </c>
      <c r="H42" s="687"/>
      <c r="I42" s="499">
        <v>905</v>
      </c>
      <c r="J42" s="500">
        <v>104</v>
      </c>
      <c r="K42" s="498">
        <v>20408</v>
      </c>
      <c r="L42" s="499" t="s">
        <v>68</v>
      </c>
      <c r="M42" s="501">
        <v>4969</v>
      </c>
      <c r="N42" s="501">
        <v>4968.958</v>
      </c>
      <c r="O42" s="502">
        <f t="shared" si="0"/>
        <v>0.9999915475950895</v>
      </c>
    </row>
    <row r="43" spans="1:15" ht="59.25" customHeight="1">
      <c r="A43" s="491"/>
      <c r="B43" s="492"/>
      <c r="C43" s="493"/>
      <c r="D43" s="498"/>
      <c r="E43" s="498"/>
      <c r="F43" s="688" t="s">
        <v>71</v>
      </c>
      <c r="G43" s="687"/>
      <c r="H43" s="687"/>
      <c r="I43" s="499">
        <v>905</v>
      </c>
      <c r="J43" s="500">
        <v>104</v>
      </c>
      <c r="K43" s="498">
        <v>20412</v>
      </c>
      <c r="L43" s="499" t="s">
        <v>60</v>
      </c>
      <c r="M43" s="501">
        <v>8094.438579999999</v>
      </c>
      <c r="N43" s="501">
        <v>8055.155649999999</v>
      </c>
      <c r="O43" s="502">
        <f t="shared" si="0"/>
        <v>0.995146923457167</v>
      </c>
    </row>
    <row r="44" spans="1:15" ht="32.25" customHeight="1">
      <c r="A44" s="491"/>
      <c r="B44" s="492"/>
      <c r="C44" s="493"/>
      <c r="D44" s="498"/>
      <c r="E44" s="498"/>
      <c r="F44" s="498"/>
      <c r="G44" s="690" t="s">
        <v>67</v>
      </c>
      <c r="H44" s="687"/>
      <c r="I44" s="499">
        <v>905</v>
      </c>
      <c r="J44" s="500">
        <v>104</v>
      </c>
      <c r="K44" s="498">
        <v>20412</v>
      </c>
      <c r="L44" s="499" t="s">
        <v>68</v>
      </c>
      <c r="M44" s="501">
        <v>8094.438579999999</v>
      </c>
      <c r="N44" s="501">
        <v>8055.155649999999</v>
      </c>
      <c r="O44" s="502">
        <f t="shared" si="0"/>
        <v>0.995146923457167</v>
      </c>
    </row>
    <row r="45" spans="1:15" ht="63.75" customHeight="1">
      <c r="A45" s="491"/>
      <c r="B45" s="492"/>
      <c r="C45" s="493"/>
      <c r="D45" s="498"/>
      <c r="E45" s="498"/>
      <c r="F45" s="688" t="s">
        <v>72</v>
      </c>
      <c r="G45" s="687"/>
      <c r="H45" s="687"/>
      <c r="I45" s="499">
        <v>905</v>
      </c>
      <c r="J45" s="500">
        <v>104</v>
      </c>
      <c r="K45" s="498">
        <v>20419</v>
      </c>
      <c r="L45" s="499" t="s">
        <v>60</v>
      </c>
      <c r="M45" s="501">
        <v>11199.574000000002</v>
      </c>
      <c r="N45" s="501">
        <v>11199.073990000003</v>
      </c>
      <c r="O45" s="502">
        <f t="shared" si="0"/>
        <v>0.9999553545518786</v>
      </c>
    </row>
    <row r="46" spans="1:15" ht="33" customHeight="1">
      <c r="A46" s="491"/>
      <c r="B46" s="492"/>
      <c r="C46" s="493"/>
      <c r="D46" s="498"/>
      <c r="E46" s="498"/>
      <c r="F46" s="498"/>
      <c r="G46" s="690" t="s">
        <v>67</v>
      </c>
      <c r="H46" s="687"/>
      <c r="I46" s="499">
        <v>905</v>
      </c>
      <c r="J46" s="500">
        <v>104</v>
      </c>
      <c r="K46" s="498">
        <v>20419</v>
      </c>
      <c r="L46" s="499" t="s">
        <v>68</v>
      </c>
      <c r="M46" s="501">
        <v>11199.574000000002</v>
      </c>
      <c r="N46" s="501">
        <v>11199.073990000003</v>
      </c>
      <c r="O46" s="502">
        <f t="shared" si="0"/>
        <v>0.9999553545518786</v>
      </c>
    </row>
    <row r="47" spans="1:15" ht="61.5" customHeight="1">
      <c r="A47" s="491"/>
      <c r="B47" s="492"/>
      <c r="C47" s="493"/>
      <c r="D47" s="498"/>
      <c r="E47" s="498"/>
      <c r="F47" s="688" t="s">
        <v>294</v>
      </c>
      <c r="G47" s="687"/>
      <c r="H47" s="687"/>
      <c r="I47" s="499">
        <v>905</v>
      </c>
      <c r="J47" s="500">
        <v>104</v>
      </c>
      <c r="K47" s="498">
        <v>20424</v>
      </c>
      <c r="L47" s="499" t="s">
        <v>60</v>
      </c>
      <c r="M47" s="501">
        <v>2130</v>
      </c>
      <c r="N47" s="501">
        <v>2129.5069299999996</v>
      </c>
      <c r="O47" s="502">
        <f t="shared" si="0"/>
        <v>0.999768511737089</v>
      </c>
    </row>
    <row r="48" spans="1:15" ht="33.75" customHeight="1">
      <c r="A48" s="491"/>
      <c r="B48" s="492"/>
      <c r="C48" s="493"/>
      <c r="D48" s="498"/>
      <c r="E48" s="498"/>
      <c r="F48" s="498"/>
      <c r="G48" s="690" t="s">
        <v>67</v>
      </c>
      <c r="H48" s="687"/>
      <c r="I48" s="499">
        <v>905</v>
      </c>
      <c r="J48" s="500">
        <v>104</v>
      </c>
      <c r="K48" s="498">
        <v>20424</v>
      </c>
      <c r="L48" s="499" t="s">
        <v>68</v>
      </c>
      <c r="M48" s="501">
        <v>2130</v>
      </c>
      <c r="N48" s="501">
        <v>2129.5069299999996</v>
      </c>
      <c r="O48" s="502">
        <f t="shared" si="0"/>
        <v>0.999768511737089</v>
      </c>
    </row>
    <row r="49" spans="1:15" ht="19.5" customHeight="1">
      <c r="A49" s="491"/>
      <c r="B49" s="492"/>
      <c r="C49" s="689" t="s">
        <v>561</v>
      </c>
      <c r="D49" s="687"/>
      <c r="E49" s="687"/>
      <c r="F49" s="687"/>
      <c r="G49" s="687"/>
      <c r="H49" s="687"/>
      <c r="I49" s="494">
        <v>905</v>
      </c>
      <c r="J49" s="493">
        <v>114</v>
      </c>
      <c r="K49" s="495" t="s">
        <v>60</v>
      </c>
      <c r="L49" s="494" t="s">
        <v>60</v>
      </c>
      <c r="M49" s="496">
        <v>1931</v>
      </c>
      <c r="N49" s="496">
        <v>1931</v>
      </c>
      <c r="O49" s="497">
        <f t="shared" si="0"/>
        <v>1</v>
      </c>
    </row>
    <row r="50" spans="1:15" ht="33" customHeight="1">
      <c r="A50" s="491"/>
      <c r="B50" s="492"/>
      <c r="C50" s="493"/>
      <c r="D50" s="688" t="s">
        <v>687</v>
      </c>
      <c r="E50" s="687"/>
      <c r="F50" s="687"/>
      <c r="G50" s="687"/>
      <c r="H50" s="687"/>
      <c r="I50" s="499">
        <v>905</v>
      </c>
      <c r="J50" s="500">
        <v>114</v>
      </c>
      <c r="K50" s="498">
        <v>930000</v>
      </c>
      <c r="L50" s="499" t="s">
        <v>60</v>
      </c>
      <c r="M50" s="501">
        <v>1931</v>
      </c>
      <c r="N50" s="501">
        <v>1931</v>
      </c>
      <c r="O50" s="502">
        <f t="shared" si="0"/>
        <v>1</v>
      </c>
    </row>
    <row r="51" spans="1:15" ht="33.75" customHeight="1">
      <c r="A51" s="491"/>
      <c r="B51" s="492"/>
      <c r="C51" s="493"/>
      <c r="D51" s="498"/>
      <c r="E51" s="688" t="s">
        <v>639</v>
      </c>
      <c r="F51" s="687"/>
      <c r="G51" s="687"/>
      <c r="H51" s="687"/>
      <c r="I51" s="499">
        <v>905</v>
      </c>
      <c r="J51" s="500">
        <v>114</v>
      </c>
      <c r="K51" s="498">
        <v>939900</v>
      </c>
      <c r="L51" s="499" t="s">
        <v>60</v>
      </c>
      <c r="M51" s="501">
        <v>1931</v>
      </c>
      <c r="N51" s="501">
        <v>1931</v>
      </c>
      <c r="O51" s="502">
        <f t="shared" si="0"/>
        <v>1</v>
      </c>
    </row>
    <row r="52" spans="1:15" ht="33" customHeight="1">
      <c r="A52" s="491"/>
      <c r="B52" s="492"/>
      <c r="C52" s="493"/>
      <c r="D52" s="498"/>
      <c r="E52" s="498"/>
      <c r="F52" s="688" t="s">
        <v>700</v>
      </c>
      <c r="G52" s="687"/>
      <c r="H52" s="687"/>
      <c r="I52" s="499">
        <v>905</v>
      </c>
      <c r="J52" s="500">
        <v>114</v>
      </c>
      <c r="K52" s="498">
        <v>939908</v>
      </c>
      <c r="L52" s="499" t="s">
        <v>60</v>
      </c>
      <c r="M52" s="501">
        <v>1931</v>
      </c>
      <c r="N52" s="501">
        <v>1931</v>
      </c>
      <c r="O52" s="502">
        <f t="shared" si="0"/>
        <v>1</v>
      </c>
    </row>
    <row r="53" spans="1:15" ht="31.5" customHeight="1">
      <c r="A53" s="491"/>
      <c r="B53" s="492"/>
      <c r="C53" s="493"/>
      <c r="D53" s="498"/>
      <c r="E53" s="498"/>
      <c r="F53" s="498"/>
      <c r="G53" s="690" t="s">
        <v>74</v>
      </c>
      <c r="H53" s="687"/>
      <c r="I53" s="499">
        <v>905</v>
      </c>
      <c r="J53" s="500">
        <v>114</v>
      </c>
      <c r="K53" s="498">
        <v>939908</v>
      </c>
      <c r="L53" s="499" t="s">
        <v>75</v>
      </c>
      <c r="M53" s="501">
        <v>1931</v>
      </c>
      <c r="N53" s="501">
        <v>1931</v>
      </c>
      <c r="O53" s="502">
        <f t="shared" si="0"/>
        <v>1</v>
      </c>
    </row>
    <row r="54" spans="1:15" ht="13.5" customHeight="1">
      <c r="A54" s="491"/>
      <c r="B54" s="492"/>
      <c r="C54" s="689" t="s">
        <v>582</v>
      </c>
      <c r="D54" s="687"/>
      <c r="E54" s="687"/>
      <c r="F54" s="687"/>
      <c r="G54" s="687"/>
      <c r="H54" s="687"/>
      <c r="I54" s="494">
        <v>905</v>
      </c>
      <c r="J54" s="493">
        <v>701</v>
      </c>
      <c r="K54" s="495" t="s">
        <v>60</v>
      </c>
      <c r="L54" s="494" t="s">
        <v>60</v>
      </c>
      <c r="M54" s="496">
        <v>4447.12632</v>
      </c>
      <c r="N54" s="496">
        <v>4438.93332</v>
      </c>
      <c r="O54" s="497">
        <f t="shared" si="0"/>
        <v>0.9981576866923807</v>
      </c>
    </row>
    <row r="55" spans="1:15" ht="20.25" customHeight="1">
      <c r="A55" s="491"/>
      <c r="B55" s="492"/>
      <c r="C55" s="493"/>
      <c r="D55" s="688" t="s">
        <v>704</v>
      </c>
      <c r="E55" s="687"/>
      <c r="F55" s="687"/>
      <c r="G55" s="687"/>
      <c r="H55" s="687"/>
      <c r="I55" s="499">
        <v>905</v>
      </c>
      <c r="J55" s="500">
        <v>701</v>
      </c>
      <c r="K55" s="498">
        <v>4200000</v>
      </c>
      <c r="L55" s="499" t="s">
        <v>60</v>
      </c>
      <c r="M55" s="501">
        <v>4447.12632</v>
      </c>
      <c r="N55" s="501">
        <v>4438.93332</v>
      </c>
      <c r="O55" s="502">
        <f t="shared" si="0"/>
        <v>0.9981576866923807</v>
      </c>
    </row>
    <row r="56" spans="1:15" ht="33.75" customHeight="1">
      <c r="A56" s="491"/>
      <c r="B56" s="492"/>
      <c r="C56" s="493"/>
      <c r="D56" s="498"/>
      <c r="E56" s="688" t="s">
        <v>639</v>
      </c>
      <c r="F56" s="687"/>
      <c r="G56" s="687"/>
      <c r="H56" s="687"/>
      <c r="I56" s="499">
        <v>905</v>
      </c>
      <c r="J56" s="500">
        <v>701</v>
      </c>
      <c r="K56" s="498">
        <v>4209900</v>
      </c>
      <c r="L56" s="499" t="s">
        <v>60</v>
      </c>
      <c r="M56" s="501">
        <v>4447.12632</v>
      </c>
      <c r="N56" s="501">
        <v>4438.93332</v>
      </c>
      <c r="O56" s="502">
        <f t="shared" si="0"/>
        <v>0.9981576866923807</v>
      </c>
    </row>
    <row r="57" spans="1:15" ht="105" customHeight="1">
      <c r="A57" s="491"/>
      <c r="B57" s="492"/>
      <c r="C57" s="493"/>
      <c r="D57" s="498"/>
      <c r="E57" s="498"/>
      <c r="F57" s="688" t="s">
        <v>27</v>
      </c>
      <c r="G57" s="687"/>
      <c r="H57" s="687"/>
      <c r="I57" s="499">
        <v>905</v>
      </c>
      <c r="J57" s="500">
        <v>701</v>
      </c>
      <c r="K57" s="498">
        <v>4209902</v>
      </c>
      <c r="L57" s="499" t="s">
        <v>60</v>
      </c>
      <c r="M57" s="501">
        <v>1209.32632</v>
      </c>
      <c r="N57" s="501">
        <v>1209.3263200000001</v>
      </c>
      <c r="O57" s="502">
        <f t="shared" si="0"/>
        <v>1.0000000000000002</v>
      </c>
    </row>
    <row r="58" spans="1:15" ht="33" customHeight="1">
      <c r="A58" s="491"/>
      <c r="B58" s="492"/>
      <c r="C58" s="493"/>
      <c r="D58" s="498"/>
      <c r="E58" s="498"/>
      <c r="F58" s="498"/>
      <c r="G58" s="690" t="s">
        <v>74</v>
      </c>
      <c r="H58" s="687"/>
      <c r="I58" s="499">
        <v>905</v>
      </c>
      <c r="J58" s="500">
        <v>701</v>
      </c>
      <c r="K58" s="498">
        <v>4209902</v>
      </c>
      <c r="L58" s="499" t="s">
        <v>75</v>
      </c>
      <c r="M58" s="501">
        <v>1209.32632</v>
      </c>
      <c r="N58" s="501">
        <v>1209.3263200000001</v>
      </c>
      <c r="O58" s="502">
        <f t="shared" si="0"/>
        <v>1.0000000000000002</v>
      </c>
    </row>
    <row r="59" spans="1:15" ht="44.25" customHeight="1">
      <c r="A59" s="491"/>
      <c r="B59" s="492"/>
      <c r="C59" s="493"/>
      <c r="D59" s="498"/>
      <c r="E59" s="498"/>
      <c r="F59" s="688" t="s">
        <v>76</v>
      </c>
      <c r="G59" s="687"/>
      <c r="H59" s="687"/>
      <c r="I59" s="499">
        <v>905</v>
      </c>
      <c r="J59" s="500">
        <v>701</v>
      </c>
      <c r="K59" s="498">
        <v>4209907</v>
      </c>
      <c r="L59" s="499" t="s">
        <v>60</v>
      </c>
      <c r="M59" s="501">
        <v>512.5</v>
      </c>
      <c r="N59" s="501">
        <v>512.5</v>
      </c>
      <c r="O59" s="502">
        <f t="shared" si="0"/>
        <v>1</v>
      </c>
    </row>
    <row r="60" spans="1:15" ht="30.75" customHeight="1">
      <c r="A60" s="491"/>
      <c r="B60" s="492"/>
      <c r="C60" s="493"/>
      <c r="D60" s="498"/>
      <c r="E60" s="498"/>
      <c r="F60" s="498"/>
      <c r="G60" s="690" t="s">
        <v>74</v>
      </c>
      <c r="H60" s="687"/>
      <c r="I60" s="499">
        <v>905</v>
      </c>
      <c r="J60" s="500">
        <v>701</v>
      </c>
      <c r="K60" s="498">
        <v>4209907</v>
      </c>
      <c r="L60" s="499" t="s">
        <v>75</v>
      </c>
      <c r="M60" s="501">
        <v>512.5</v>
      </c>
      <c r="N60" s="501">
        <v>512.5</v>
      </c>
      <c r="O60" s="502">
        <f t="shared" si="0"/>
        <v>1</v>
      </c>
    </row>
    <row r="61" spans="1:15" ht="27" customHeight="1">
      <c r="A61" s="491"/>
      <c r="B61" s="492"/>
      <c r="C61" s="493"/>
      <c r="D61" s="498"/>
      <c r="E61" s="498"/>
      <c r="F61" s="688" t="s">
        <v>77</v>
      </c>
      <c r="G61" s="687"/>
      <c r="H61" s="687"/>
      <c r="I61" s="499">
        <v>905</v>
      </c>
      <c r="J61" s="500">
        <v>701</v>
      </c>
      <c r="K61" s="498">
        <v>4209908</v>
      </c>
      <c r="L61" s="499" t="s">
        <v>60</v>
      </c>
      <c r="M61" s="501">
        <v>87.5</v>
      </c>
      <c r="N61" s="501">
        <v>87.49</v>
      </c>
      <c r="O61" s="502">
        <f t="shared" si="0"/>
        <v>0.9998857142857143</v>
      </c>
    </row>
    <row r="62" spans="1:15" ht="29.25" customHeight="1">
      <c r="A62" s="491"/>
      <c r="B62" s="492"/>
      <c r="C62" s="493"/>
      <c r="D62" s="498"/>
      <c r="E62" s="498"/>
      <c r="F62" s="498"/>
      <c r="G62" s="690" t="s">
        <v>74</v>
      </c>
      <c r="H62" s="687"/>
      <c r="I62" s="499">
        <v>905</v>
      </c>
      <c r="J62" s="500">
        <v>701</v>
      </c>
      <c r="K62" s="498">
        <v>4209908</v>
      </c>
      <c r="L62" s="499" t="s">
        <v>75</v>
      </c>
      <c r="M62" s="501">
        <v>87.5</v>
      </c>
      <c r="N62" s="501">
        <v>87.49</v>
      </c>
      <c r="O62" s="502">
        <f t="shared" si="0"/>
        <v>0.9998857142857143</v>
      </c>
    </row>
    <row r="63" spans="1:15" ht="30.75" customHeight="1">
      <c r="A63" s="491"/>
      <c r="B63" s="492"/>
      <c r="C63" s="493"/>
      <c r="D63" s="498"/>
      <c r="E63" s="498"/>
      <c r="F63" s="688" t="s">
        <v>78</v>
      </c>
      <c r="G63" s="687"/>
      <c r="H63" s="687"/>
      <c r="I63" s="499">
        <v>905</v>
      </c>
      <c r="J63" s="500">
        <v>701</v>
      </c>
      <c r="K63" s="498">
        <v>4209909</v>
      </c>
      <c r="L63" s="499" t="s">
        <v>60</v>
      </c>
      <c r="M63" s="501">
        <v>148</v>
      </c>
      <c r="N63" s="501">
        <v>148</v>
      </c>
      <c r="O63" s="502">
        <f t="shared" si="0"/>
        <v>1</v>
      </c>
    </row>
    <row r="64" spans="1:15" ht="30.75" customHeight="1">
      <c r="A64" s="491"/>
      <c r="B64" s="492"/>
      <c r="C64" s="493"/>
      <c r="D64" s="498"/>
      <c r="E64" s="498"/>
      <c r="F64" s="498"/>
      <c r="G64" s="690" t="s">
        <v>74</v>
      </c>
      <c r="H64" s="687"/>
      <c r="I64" s="499">
        <v>905</v>
      </c>
      <c r="J64" s="500">
        <v>701</v>
      </c>
      <c r="K64" s="498">
        <v>4209909</v>
      </c>
      <c r="L64" s="499" t="s">
        <v>75</v>
      </c>
      <c r="M64" s="501">
        <v>148</v>
      </c>
      <c r="N64" s="501">
        <v>148</v>
      </c>
      <c r="O64" s="502">
        <f t="shared" si="0"/>
        <v>1</v>
      </c>
    </row>
    <row r="65" spans="1:15" ht="30.75" customHeight="1">
      <c r="A65" s="491"/>
      <c r="B65" s="492"/>
      <c r="C65" s="493"/>
      <c r="D65" s="498"/>
      <c r="E65" s="498"/>
      <c r="F65" s="688" t="s">
        <v>79</v>
      </c>
      <c r="G65" s="687"/>
      <c r="H65" s="687"/>
      <c r="I65" s="499">
        <v>905</v>
      </c>
      <c r="J65" s="500">
        <v>701</v>
      </c>
      <c r="K65" s="498">
        <v>4209910</v>
      </c>
      <c r="L65" s="499" t="s">
        <v>60</v>
      </c>
      <c r="M65" s="501">
        <v>45</v>
      </c>
      <c r="N65" s="501">
        <v>45</v>
      </c>
      <c r="O65" s="502">
        <f t="shared" si="0"/>
        <v>1</v>
      </c>
    </row>
    <row r="66" spans="1:15" ht="30.75" customHeight="1">
      <c r="A66" s="491"/>
      <c r="B66" s="492"/>
      <c r="C66" s="493"/>
      <c r="D66" s="498"/>
      <c r="E66" s="498"/>
      <c r="F66" s="498"/>
      <c r="G66" s="690" t="s">
        <v>74</v>
      </c>
      <c r="H66" s="687"/>
      <c r="I66" s="499">
        <v>905</v>
      </c>
      <c r="J66" s="500">
        <v>701</v>
      </c>
      <c r="K66" s="498">
        <v>4209910</v>
      </c>
      <c r="L66" s="499" t="s">
        <v>75</v>
      </c>
      <c r="M66" s="501">
        <v>45</v>
      </c>
      <c r="N66" s="501">
        <v>45</v>
      </c>
      <c r="O66" s="502">
        <f t="shared" si="0"/>
        <v>1</v>
      </c>
    </row>
    <row r="67" spans="1:15" ht="30.75" customHeight="1">
      <c r="A67" s="491"/>
      <c r="B67" s="492"/>
      <c r="C67" s="493"/>
      <c r="D67" s="498"/>
      <c r="E67" s="498"/>
      <c r="F67" s="688" t="s">
        <v>80</v>
      </c>
      <c r="G67" s="687"/>
      <c r="H67" s="687"/>
      <c r="I67" s="499">
        <v>905</v>
      </c>
      <c r="J67" s="500">
        <v>701</v>
      </c>
      <c r="K67" s="498">
        <v>4209911</v>
      </c>
      <c r="L67" s="499" t="s">
        <v>60</v>
      </c>
      <c r="M67" s="501">
        <v>147</v>
      </c>
      <c r="N67" s="501">
        <v>147</v>
      </c>
      <c r="O67" s="502">
        <f t="shared" si="0"/>
        <v>1</v>
      </c>
    </row>
    <row r="68" spans="1:15" ht="30.75" customHeight="1">
      <c r="A68" s="491"/>
      <c r="B68" s="492"/>
      <c r="C68" s="493"/>
      <c r="D68" s="498"/>
      <c r="E68" s="498"/>
      <c r="F68" s="498"/>
      <c r="G68" s="690" t="s">
        <v>74</v>
      </c>
      <c r="H68" s="687"/>
      <c r="I68" s="499">
        <v>905</v>
      </c>
      <c r="J68" s="500">
        <v>701</v>
      </c>
      <c r="K68" s="498">
        <v>4209911</v>
      </c>
      <c r="L68" s="499" t="s">
        <v>75</v>
      </c>
      <c r="M68" s="501">
        <v>147</v>
      </c>
      <c r="N68" s="501">
        <v>147</v>
      </c>
      <c r="O68" s="502">
        <f t="shared" si="0"/>
        <v>1</v>
      </c>
    </row>
    <row r="69" spans="1:15" ht="30.75" customHeight="1">
      <c r="A69" s="491"/>
      <c r="B69" s="492"/>
      <c r="C69" s="493"/>
      <c r="D69" s="498"/>
      <c r="E69" s="498"/>
      <c r="F69" s="688" t="s">
        <v>81</v>
      </c>
      <c r="G69" s="687"/>
      <c r="H69" s="687"/>
      <c r="I69" s="499">
        <v>905</v>
      </c>
      <c r="J69" s="500">
        <v>701</v>
      </c>
      <c r="K69" s="498">
        <v>4209912</v>
      </c>
      <c r="L69" s="499" t="s">
        <v>60</v>
      </c>
      <c r="M69" s="501">
        <v>50</v>
      </c>
      <c r="N69" s="501">
        <v>50</v>
      </c>
      <c r="O69" s="502">
        <f t="shared" si="0"/>
        <v>1</v>
      </c>
    </row>
    <row r="70" spans="1:15" ht="30.75" customHeight="1">
      <c r="A70" s="491"/>
      <c r="B70" s="492"/>
      <c r="C70" s="493"/>
      <c r="D70" s="498"/>
      <c r="E70" s="498"/>
      <c r="F70" s="498"/>
      <c r="G70" s="690" t="s">
        <v>74</v>
      </c>
      <c r="H70" s="687"/>
      <c r="I70" s="499">
        <v>905</v>
      </c>
      <c r="J70" s="500">
        <v>701</v>
      </c>
      <c r="K70" s="498">
        <v>4209912</v>
      </c>
      <c r="L70" s="499" t="s">
        <v>75</v>
      </c>
      <c r="M70" s="501">
        <v>50</v>
      </c>
      <c r="N70" s="501">
        <v>50</v>
      </c>
      <c r="O70" s="502">
        <f t="shared" si="0"/>
        <v>1</v>
      </c>
    </row>
    <row r="71" spans="1:15" ht="30.75" customHeight="1">
      <c r="A71" s="491"/>
      <c r="B71" s="492"/>
      <c r="C71" s="493"/>
      <c r="D71" s="498"/>
      <c r="E71" s="498"/>
      <c r="F71" s="688" t="s">
        <v>82</v>
      </c>
      <c r="G71" s="687"/>
      <c r="H71" s="687"/>
      <c r="I71" s="499">
        <v>905</v>
      </c>
      <c r="J71" s="500">
        <v>701</v>
      </c>
      <c r="K71" s="498">
        <v>4209913</v>
      </c>
      <c r="L71" s="499" t="s">
        <v>60</v>
      </c>
      <c r="M71" s="501">
        <v>20</v>
      </c>
      <c r="N71" s="501">
        <v>20</v>
      </c>
      <c r="O71" s="502">
        <f t="shared" si="0"/>
        <v>1</v>
      </c>
    </row>
    <row r="72" spans="1:15" ht="30.75" customHeight="1">
      <c r="A72" s="491"/>
      <c r="B72" s="492"/>
      <c r="C72" s="493"/>
      <c r="D72" s="498"/>
      <c r="E72" s="498"/>
      <c r="F72" s="498"/>
      <c r="G72" s="690" t="s">
        <v>74</v>
      </c>
      <c r="H72" s="687"/>
      <c r="I72" s="499">
        <v>905</v>
      </c>
      <c r="J72" s="500">
        <v>701</v>
      </c>
      <c r="K72" s="498">
        <v>4209913</v>
      </c>
      <c r="L72" s="499" t="s">
        <v>75</v>
      </c>
      <c r="M72" s="501">
        <v>20</v>
      </c>
      <c r="N72" s="501">
        <v>20</v>
      </c>
      <c r="O72" s="502">
        <f t="shared" si="0"/>
        <v>1</v>
      </c>
    </row>
    <row r="73" spans="1:15" ht="30.75" customHeight="1">
      <c r="A73" s="491"/>
      <c r="B73" s="492"/>
      <c r="C73" s="493"/>
      <c r="D73" s="498"/>
      <c r="E73" s="498"/>
      <c r="F73" s="688" t="s">
        <v>83</v>
      </c>
      <c r="G73" s="687"/>
      <c r="H73" s="687"/>
      <c r="I73" s="499">
        <v>905</v>
      </c>
      <c r="J73" s="500">
        <v>701</v>
      </c>
      <c r="K73" s="498">
        <v>4209914</v>
      </c>
      <c r="L73" s="499" t="s">
        <v>60</v>
      </c>
      <c r="M73" s="501">
        <v>31</v>
      </c>
      <c r="N73" s="501">
        <v>31</v>
      </c>
      <c r="O73" s="502">
        <f t="shared" si="0"/>
        <v>1</v>
      </c>
    </row>
    <row r="74" spans="1:15" ht="30.75" customHeight="1">
      <c r="A74" s="491"/>
      <c r="B74" s="492"/>
      <c r="C74" s="493"/>
      <c r="D74" s="498"/>
      <c r="E74" s="498"/>
      <c r="F74" s="498"/>
      <c r="G74" s="690" t="s">
        <v>74</v>
      </c>
      <c r="H74" s="687"/>
      <c r="I74" s="499">
        <v>905</v>
      </c>
      <c r="J74" s="500">
        <v>701</v>
      </c>
      <c r="K74" s="498">
        <v>4209914</v>
      </c>
      <c r="L74" s="499" t="s">
        <v>75</v>
      </c>
      <c r="M74" s="501">
        <v>31</v>
      </c>
      <c r="N74" s="501">
        <v>31</v>
      </c>
      <c r="O74" s="502">
        <f t="shared" si="0"/>
        <v>1</v>
      </c>
    </row>
    <row r="75" spans="1:15" ht="30.75" customHeight="1">
      <c r="A75" s="491"/>
      <c r="B75" s="492"/>
      <c r="C75" s="493"/>
      <c r="D75" s="498"/>
      <c r="E75" s="498"/>
      <c r="F75" s="688" t="s">
        <v>84</v>
      </c>
      <c r="G75" s="687"/>
      <c r="H75" s="687"/>
      <c r="I75" s="499">
        <v>905</v>
      </c>
      <c r="J75" s="500">
        <v>701</v>
      </c>
      <c r="K75" s="498">
        <v>4209915</v>
      </c>
      <c r="L75" s="499" t="s">
        <v>60</v>
      </c>
      <c r="M75" s="501">
        <v>40</v>
      </c>
      <c r="N75" s="501">
        <v>40</v>
      </c>
      <c r="O75" s="502">
        <f t="shared" si="0"/>
        <v>1</v>
      </c>
    </row>
    <row r="76" spans="1:15" ht="30.75" customHeight="1">
      <c r="A76" s="491"/>
      <c r="B76" s="492"/>
      <c r="C76" s="493"/>
      <c r="D76" s="498"/>
      <c r="E76" s="498"/>
      <c r="F76" s="498"/>
      <c r="G76" s="690" t="s">
        <v>74</v>
      </c>
      <c r="H76" s="687"/>
      <c r="I76" s="499">
        <v>905</v>
      </c>
      <c r="J76" s="500">
        <v>701</v>
      </c>
      <c r="K76" s="498">
        <v>4209915</v>
      </c>
      <c r="L76" s="499" t="s">
        <v>75</v>
      </c>
      <c r="M76" s="501">
        <v>40</v>
      </c>
      <c r="N76" s="501">
        <v>40</v>
      </c>
      <c r="O76" s="502">
        <f t="shared" si="0"/>
        <v>1</v>
      </c>
    </row>
    <row r="77" spans="1:15" ht="30.75" customHeight="1">
      <c r="A77" s="491"/>
      <c r="B77" s="492"/>
      <c r="C77" s="493"/>
      <c r="D77" s="498"/>
      <c r="E77" s="498"/>
      <c r="F77" s="688" t="s">
        <v>85</v>
      </c>
      <c r="G77" s="687"/>
      <c r="H77" s="687"/>
      <c r="I77" s="499">
        <v>905</v>
      </c>
      <c r="J77" s="500">
        <v>701</v>
      </c>
      <c r="K77" s="498">
        <v>4209916</v>
      </c>
      <c r="L77" s="499" t="s">
        <v>60</v>
      </c>
      <c r="M77" s="501">
        <v>21.7</v>
      </c>
      <c r="N77" s="501">
        <v>20.999</v>
      </c>
      <c r="O77" s="502">
        <f t="shared" si="0"/>
        <v>0.9676958525345621</v>
      </c>
    </row>
    <row r="78" spans="1:15" ht="30.75" customHeight="1">
      <c r="A78" s="491"/>
      <c r="B78" s="492"/>
      <c r="C78" s="493"/>
      <c r="D78" s="498"/>
      <c r="E78" s="498"/>
      <c r="F78" s="498"/>
      <c r="G78" s="690" t="s">
        <v>74</v>
      </c>
      <c r="H78" s="687"/>
      <c r="I78" s="499">
        <v>905</v>
      </c>
      <c r="J78" s="500">
        <v>701</v>
      </c>
      <c r="K78" s="498">
        <v>4209916</v>
      </c>
      <c r="L78" s="499" t="s">
        <v>75</v>
      </c>
      <c r="M78" s="501">
        <v>21.7</v>
      </c>
      <c r="N78" s="501">
        <v>20.999</v>
      </c>
      <c r="O78" s="502">
        <f t="shared" si="0"/>
        <v>0.9676958525345621</v>
      </c>
    </row>
    <row r="79" spans="1:15" ht="30.75" customHeight="1">
      <c r="A79" s="491"/>
      <c r="B79" s="492"/>
      <c r="C79" s="493"/>
      <c r="D79" s="498"/>
      <c r="E79" s="498"/>
      <c r="F79" s="688" t="s">
        <v>86</v>
      </c>
      <c r="G79" s="687"/>
      <c r="H79" s="687"/>
      <c r="I79" s="499">
        <v>905</v>
      </c>
      <c r="J79" s="500">
        <v>701</v>
      </c>
      <c r="K79" s="498">
        <v>4209917</v>
      </c>
      <c r="L79" s="499" t="s">
        <v>60</v>
      </c>
      <c r="M79" s="501">
        <v>21.9</v>
      </c>
      <c r="N79" s="501">
        <v>21.9</v>
      </c>
      <c r="O79" s="502">
        <f t="shared" si="0"/>
        <v>1</v>
      </c>
    </row>
    <row r="80" spans="1:15" ht="30.75" customHeight="1">
      <c r="A80" s="491"/>
      <c r="B80" s="492"/>
      <c r="C80" s="493"/>
      <c r="D80" s="498"/>
      <c r="E80" s="498"/>
      <c r="F80" s="498"/>
      <c r="G80" s="690" t="s">
        <v>74</v>
      </c>
      <c r="H80" s="687"/>
      <c r="I80" s="499">
        <v>905</v>
      </c>
      <c r="J80" s="500">
        <v>701</v>
      </c>
      <c r="K80" s="498">
        <v>4209917</v>
      </c>
      <c r="L80" s="499" t="s">
        <v>75</v>
      </c>
      <c r="M80" s="501">
        <v>21.9</v>
      </c>
      <c r="N80" s="501">
        <v>21.9</v>
      </c>
      <c r="O80" s="502">
        <f t="shared" si="0"/>
        <v>1</v>
      </c>
    </row>
    <row r="81" spans="1:15" ht="30.75" customHeight="1">
      <c r="A81" s="491"/>
      <c r="B81" s="492"/>
      <c r="C81" s="493"/>
      <c r="D81" s="498"/>
      <c r="E81" s="498"/>
      <c r="F81" s="688" t="s">
        <v>87</v>
      </c>
      <c r="G81" s="687"/>
      <c r="H81" s="687"/>
      <c r="I81" s="499">
        <v>905</v>
      </c>
      <c r="J81" s="500">
        <v>701</v>
      </c>
      <c r="K81" s="498">
        <v>4209918</v>
      </c>
      <c r="L81" s="499" t="s">
        <v>60</v>
      </c>
      <c r="M81" s="501">
        <v>22</v>
      </c>
      <c r="N81" s="501">
        <v>22</v>
      </c>
      <c r="O81" s="502">
        <f t="shared" si="0"/>
        <v>1</v>
      </c>
    </row>
    <row r="82" spans="1:15" ht="30.75" customHeight="1">
      <c r="A82" s="491"/>
      <c r="B82" s="492"/>
      <c r="C82" s="493"/>
      <c r="D82" s="498"/>
      <c r="E82" s="498"/>
      <c r="F82" s="498"/>
      <c r="G82" s="690" t="s">
        <v>74</v>
      </c>
      <c r="H82" s="687"/>
      <c r="I82" s="499">
        <v>905</v>
      </c>
      <c r="J82" s="500">
        <v>701</v>
      </c>
      <c r="K82" s="498">
        <v>4209918</v>
      </c>
      <c r="L82" s="499" t="s">
        <v>75</v>
      </c>
      <c r="M82" s="501">
        <v>22</v>
      </c>
      <c r="N82" s="501">
        <v>22</v>
      </c>
      <c r="O82" s="502">
        <f t="shared" si="0"/>
        <v>1</v>
      </c>
    </row>
    <row r="83" spans="1:15" ht="30.75" customHeight="1">
      <c r="A83" s="491"/>
      <c r="B83" s="492"/>
      <c r="C83" s="493"/>
      <c r="D83" s="498"/>
      <c r="E83" s="498"/>
      <c r="F83" s="688" t="s">
        <v>88</v>
      </c>
      <c r="G83" s="687"/>
      <c r="H83" s="687"/>
      <c r="I83" s="499">
        <v>905</v>
      </c>
      <c r="J83" s="500">
        <v>701</v>
      </c>
      <c r="K83" s="498">
        <v>4209919</v>
      </c>
      <c r="L83" s="499" t="s">
        <v>60</v>
      </c>
      <c r="M83" s="501">
        <v>30</v>
      </c>
      <c r="N83" s="501">
        <v>30</v>
      </c>
      <c r="O83" s="502">
        <f aca="true" t="shared" si="1" ref="O83:O146">N83/M83</f>
        <v>1</v>
      </c>
    </row>
    <row r="84" spans="1:15" ht="30.75" customHeight="1">
      <c r="A84" s="491"/>
      <c r="B84" s="492"/>
      <c r="C84" s="493"/>
      <c r="D84" s="498"/>
      <c r="E84" s="498"/>
      <c r="F84" s="498"/>
      <c r="G84" s="690" t="s">
        <v>74</v>
      </c>
      <c r="H84" s="687"/>
      <c r="I84" s="499">
        <v>905</v>
      </c>
      <c r="J84" s="500">
        <v>701</v>
      </c>
      <c r="K84" s="498">
        <v>4209919</v>
      </c>
      <c r="L84" s="499" t="s">
        <v>75</v>
      </c>
      <c r="M84" s="501">
        <v>30</v>
      </c>
      <c r="N84" s="501">
        <v>30</v>
      </c>
      <c r="O84" s="502">
        <f t="shared" si="1"/>
        <v>1</v>
      </c>
    </row>
    <row r="85" spans="1:15" ht="30.75" customHeight="1">
      <c r="A85" s="491"/>
      <c r="B85" s="492"/>
      <c r="C85" s="493"/>
      <c r="D85" s="498"/>
      <c r="E85" s="498"/>
      <c r="F85" s="688" t="s">
        <v>89</v>
      </c>
      <c r="G85" s="687"/>
      <c r="H85" s="687"/>
      <c r="I85" s="499">
        <v>905</v>
      </c>
      <c r="J85" s="500">
        <v>701</v>
      </c>
      <c r="K85" s="498">
        <v>4209920</v>
      </c>
      <c r="L85" s="499" t="s">
        <v>60</v>
      </c>
      <c r="M85" s="501">
        <v>39.5</v>
      </c>
      <c r="N85" s="501">
        <v>39.5</v>
      </c>
      <c r="O85" s="502">
        <f t="shared" si="1"/>
        <v>1</v>
      </c>
    </row>
    <row r="86" spans="1:15" ht="30.75" customHeight="1">
      <c r="A86" s="491"/>
      <c r="B86" s="492"/>
      <c r="C86" s="493"/>
      <c r="D86" s="498"/>
      <c r="E86" s="498"/>
      <c r="F86" s="498"/>
      <c r="G86" s="690" t="s">
        <v>74</v>
      </c>
      <c r="H86" s="687"/>
      <c r="I86" s="499">
        <v>905</v>
      </c>
      <c r="J86" s="500">
        <v>701</v>
      </c>
      <c r="K86" s="498">
        <v>4209920</v>
      </c>
      <c r="L86" s="499" t="s">
        <v>75</v>
      </c>
      <c r="M86" s="501">
        <v>39.5</v>
      </c>
      <c r="N86" s="501">
        <v>39.5</v>
      </c>
      <c r="O86" s="502">
        <f t="shared" si="1"/>
        <v>1</v>
      </c>
    </row>
    <row r="87" spans="1:15" ht="30.75" customHeight="1">
      <c r="A87" s="491"/>
      <c r="B87" s="492"/>
      <c r="C87" s="493"/>
      <c r="D87" s="498"/>
      <c r="E87" s="498"/>
      <c r="F87" s="688" t="s">
        <v>90</v>
      </c>
      <c r="G87" s="687"/>
      <c r="H87" s="687"/>
      <c r="I87" s="499">
        <v>905</v>
      </c>
      <c r="J87" s="500">
        <v>701</v>
      </c>
      <c r="K87" s="498">
        <v>4209921</v>
      </c>
      <c r="L87" s="499" t="s">
        <v>60</v>
      </c>
      <c r="M87" s="501">
        <v>85</v>
      </c>
      <c r="N87" s="501">
        <v>85</v>
      </c>
      <c r="O87" s="502">
        <f t="shared" si="1"/>
        <v>1</v>
      </c>
    </row>
    <row r="88" spans="1:15" ht="32.25" customHeight="1">
      <c r="A88" s="491"/>
      <c r="B88" s="492"/>
      <c r="C88" s="493"/>
      <c r="D88" s="498"/>
      <c r="E88" s="498"/>
      <c r="F88" s="498"/>
      <c r="G88" s="690" t="s">
        <v>74</v>
      </c>
      <c r="H88" s="687"/>
      <c r="I88" s="499">
        <v>905</v>
      </c>
      <c r="J88" s="500">
        <v>701</v>
      </c>
      <c r="K88" s="498">
        <v>4209921</v>
      </c>
      <c r="L88" s="499" t="s">
        <v>75</v>
      </c>
      <c r="M88" s="501">
        <v>85</v>
      </c>
      <c r="N88" s="501">
        <v>85</v>
      </c>
      <c r="O88" s="502">
        <f t="shared" si="1"/>
        <v>1</v>
      </c>
    </row>
    <row r="89" spans="1:15" ht="32.25" customHeight="1">
      <c r="A89" s="491"/>
      <c r="B89" s="492"/>
      <c r="C89" s="493"/>
      <c r="D89" s="498"/>
      <c r="E89" s="498"/>
      <c r="F89" s="688" t="s">
        <v>91</v>
      </c>
      <c r="G89" s="687"/>
      <c r="H89" s="687"/>
      <c r="I89" s="499">
        <v>905</v>
      </c>
      <c r="J89" s="500">
        <v>701</v>
      </c>
      <c r="K89" s="498">
        <v>4209922</v>
      </c>
      <c r="L89" s="499" t="s">
        <v>60</v>
      </c>
      <c r="M89" s="501">
        <v>100</v>
      </c>
      <c r="N89" s="501">
        <v>100</v>
      </c>
      <c r="O89" s="502">
        <f t="shared" si="1"/>
        <v>1</v>
      </c>
    </row>
    <row r="90" spans="1:15" ht="32.25" customHeight="1">
      <c r="A90" s="491"/>
      <c r="B90" s="492"/>
      <c r="C90" s="493"/>
      <c r="D90" s="498"/>
      <c r="E90" s="498"/>
      <c r="F90" s="498"/>
      <c r="G90" s="690" t="s">
        <v>74</v>
      </c>
      <c r="H90" s="687"/>
      <c r="I90" s="499">
        <v>905</v>
      </c>
      <c r="J90" s="500">
        <v>701</v>
      </c>
      <c r="K90" s="498">
        <v>4209922</v>
      </c>
      <c r="L90" s="499" t="s">
        <v>75</v>
      </c>
      <c r="M90" s="501">
        <v>100</v>
      </c>
      <c r="N90" s="501">
        <v>100</v>
      </c>
      <c r="O90" s="502">
        <f t="shared" si="1"/>
        <v>1</v>
      </c>
    </row>
    <row r="91" spans="1:15" ht="32.25" customHeight="1">
      <c r="A91" s="491"/>
      <c r="B91" s="492"/>
      <c r="C91" s="493"/>
      <c r="D91" s="498"/>
      <c r="E91" s="498"/>
      <c r="F91" s="688" t="s">
        <v>92</v>
      </c>
      <c r="G91" s="687"/>
      <c r="H91" s="687"/>
      <c r="I91" s="499">
        <v>905</v>
      </c>
      <c r="J91" s="500">
        <v>701</v>
      </c>
      <c r="K91" s="498">
        <v>4209923</v>
      </c>
      <c r="L91" s="499" t="s">
        <v>60</v>
      </c>
      <c r="M91" s="501">
        <v>100</v>
      </c>
      <c r="N91" s="501">
        <v>99.726</v>
      </c>
      <c r="O91" s="502">
        <f t="shared" si="1"/>
        <v>0.99726</v>
      </c>
    </row>
    <row r="92" spans="1:15" ht="32.25" customHeight="1">
      <c r="A92" s="491"/>
      <c r="B92" s="492"/>
      <c r="C92" s="493"/>
      <c r="D92" s="498"/>
      <c r="E92" s="498"/>
      <c r="F92" s="498"/>
      <c r="G92" s="690" t="s">
        <v>74</v>
      </c>
      <c r="H92" s="687"/>
      <c r="I92" s="499">
        <v>905</v>
      </c>
      <c r="J92" s="500">
        <v>701</v>
      </c>
      <c r="K92" s="498">
        <v>4209923</v>
      </c>
      <c r="L92" s="499" t="s">
        <v>75</v>
      </c>
      <c r="M92" s="501">
        <v>100</v>
      </c>
      <c r="N92" s="501">
        <v>99.726</v>
      </c>
      <c r="O92" s="502">
        <f t="shared" si="1"/>
        <v>0.99726</v>
      </c>
    </row>
    <row r="93" spans="1:15" ht="32.25" customHeight="1">
      <c r="A93" s="491"/>
      <c r="B93" s="492"/>
      <c r="C93" s="493"/>
      <c r="D93" s="498"/>
      <c r="E93" s="498"/>
      <c r="F93" s="688" t="s">
        <v>93</v>
      </c>
      <c r="G93" s="687"/>
      <c r="H93" s="687"/>
      <c r="I93" s="499">
        <v>905</v>
      </c>
      <c r="J93" s="500">
        <v>701</v>
      </c>
      <c r="K93" s="498">
        <v>4209924</v>
      </c>
      <c r="L93" s="499" t="s">
        <v>60</v>
      </c>
      <c r="M93" s="501">
        <v>64</v>
      </c>
      <c r="N93" s="501">
        <v>64</v>
      </c>
      <c r="O93" s="502">
        <f t="shared" si="1"/>
        <v>1</v>
      </c>
    </row>
    <row r="94" spans="1:15" ht="32.25" customHeight="1">
      <c r="A94" s="491"/>
      <c r="B94" s="492"/>
      <c r="C94" s="493"/>
      <c r="D94" s="498"/>
      <c r="E94" s="498"/>
      <c r="F94" s="498"/>
      <c r="G94" s="690" t="s">
        <v>74</v>
      </c>
      <c r="H94" s="687"/>
      <c r="I94" s="499">
        <v>905</v>
      </c>
      <c r="J94" s="500">
        <v>701</v>
      </c>
      <c r="K94" s="498">
        <v>4209924</v>
      </c>
      <c r="L94" s="499" t="s">
        <v>75</v>
      </c>
      <c r="M94" s="501">
        <v>64</v>
      </c>
      <c r="N94" s="501">
        <v>64</v>
      </c>
      <c r="O94" s="502">
        <f t="shared" si="1"/>
        <v>1</v>
      </c>
    </row>
    <row r="95" spans="1:15" ht="32.25" customHeight="1">
      <c r="A95" s="491"/>
      <c r="B95" s="492"/>
      <c r="C95" s="493"/>
      <c r="D95" s="498"/>
      <c r="E95" s="498"/>
      <c r="F95" s="688" t="s">
        <v>94</v>
      </c>
      <c r="G95" s="687"/>
      <c r="H95" s="687"/>
      <c r="I95" s="499">
        <v>905</v>
      </c>
      <c r="J95" s="500">
        <v>701</v>
      </c>
      <c r="K95" s="498">
        <v>4209925</v>
      </c>
      <c r="L95" s="499" t="s">
        <v>60</v>
      </c>
      <c r="M95" s="501">
        <v>60</v>
      </c>
      <c r="N95" s="501">
        <v>60</v>
      </c>
      <c r="O95" s="502">
        <f t="shared" si="1"/>
        <v>1</v>
      </c>
    </row>
    <row r="96" spans="1:15" ht="32.25" customHeight="1">
      <c r="A96" s="491"/>
      <c r="B96" s="492"/>
      <c r="C96" s="493"/>
      <c r="D96" s="498"/>
      <c r="E96" s="498"/>
      <c r="F96" s="498"/>
      <c r="G96" s="690" t="s">
        <v>74</v>
      </c>
      <c r="H96" s="687"/>
      <c r="I96" s="499">
        <v>905</v>
      </c>
      <c r="J96" s="500">
        <v>701</v>
      </c>
      <c r="K96" s="498">
        <v>4209925</v>
      </c>
      <c r="L96" s="499" t="s">
        <v>75</v>
      </c>
      <c r="M96" s="501">
        <v>60</v>
      </c>
      <c r="N96" s="501">
        <v>60</v>
      </c>
      <c r="O96" s="502">
        <f t="shared" si="1"/>
        <v>1</v>
      </c>
    </row>
    <row r="97" spans="1:15" ht="32.25" customHeight="1">
      <c r="A97" s="491"/>
      <c r="B97" s="492"/>
      <c r="C97" s="493"/>
      <c r="D97" s="498"/>
      <c r="E97" s="498"/>
      <c r="F97" s="688" t="s">
        <v>95</v>
      </c>
      <c r="G97" s="687"/>
      <c r="H97" s="687"/>
      <c r="I97" s="499">
        <v>905</v>
      </c>
      <c r="J97" s="500">
        <v>701</v>
      </c>
      <c r="K97" s="498">
        <v>4209926</v>
      </c>
      <c r="L97" s="499" t="s">
        <v>60</v>
      </c>
      <c r="M97" s="501">
        <v>143</v>
      </c>
      <c r="N97" s="501">
        <v>142.998</v>
      </c>
      <c r="O97" s="502">
        <f t="shared" si="1"/>
        <v>0.9999860139860139</v>
      </c>
    </row>
    <row r="98" spans="1:15" ht="32.25" customHeight="1">
      <c r="A98" s="491"/>
      <c r="B98" s="492"/>
      <c r="C98" s="493"/>
      <c r="D98" s="498"/>
      <c r="E98" s="498"/>
      <c r="F98" s="498"/>
      <c r="G98" s="690" t="s">
        <v>74</v>
      </c>
      <c r="H98" s="687"/>
      <c r="I98" s="499">
        <v>905</v>
      </c>
      <c r="J98" s="500">
        <v>701</v>
      </c>
      <c r="K98" s="498">
        <v>4209926</v>
      </c>
      <c r="L98" s="499" t="s">
        <v>75</v>
      </c>
      <c r="M98" s="501">
        <v>143</v>
      </c>
      <c r="N98" s="501">
        <v>142.998</v>
      </c>
      <c r="O98" s="502">
        <f t="shared" si="1"/>
        <v>0.9999860139860139</v>
      </c>
    </row>
    <row r="99" spans="1:15" ht="32.25" customHeight="1">
      <c r="A99" s="491"/>
      <c r="B99" s="492"/>
      <c r="C99" s="493"/>
      <c r="D99" s="498"/>
      <c r="E99" s="498"/>
      <c r="F99" s="688" t="s">
        <v>96</v>
      </c>
      <c r="G99" s="687"/>
      <c r="H99" s="687"/>
      <c r="I99" s="499">
        <v>905</v>
      </c>
      <c r="J99" s="500">
        <v>701</v>
      </c>
      <c r="K99" s="498">
        <v>4209928</v>
      </c>
      <c r="L99" s="499" t="s">
        <v>60</v>
      </c>
      <c r="M99" s="501">
        <v>50</v>
      </c>
      <c r="N99" s="501">
        <v>50</v>
      </c>
      <c r="O99" s="502">
        <f t="shared" si="1"/>
        <v>1</v>
      </c>
    </row>
    <row r="100" spans="1:15" ht="32.25" customHeight="1">
      <c r="A100" s="491"/>
      <c r="B100" s="492"/>
      <c r="C100" s="493"/>
      <c r="D100" s="498"/>
      <c r="E100" s="498"/>
      <c r="F100" s="498"/>
      <c r="G100" s="690" t="s">
        <v>74</v>
      </c>
      <c r="H100" s="687"/>
      <c r="I100" s="499">
        <v>905</v>
      </c>
      <c r="J100" s="500">
        <v>701</v>
      </c>
      <c r="K100" s="498">
        <v>4209928</v>
      </c>
      <c r="L100" s="499" t="s">
        <v>75</v>
      </c>
      <c r="M100" s="501">
        <v>50</v>
      </c>
      <c r="N100" s="501">
        <v>50</v>
      </c>
      <c r="O100" s="502">
        <f t="shared" si="1"/>
        <v>1</v>
      </c>
    </row>
    <row r="101" spans="1:15" ht="32.25" customHeight="1">
      <c r="A101" s="491"/>
      <c r="B101" s="492"/>
      <c r="C101" s="493"/>
      <c r="D101" s="498"/>
      <c r="E101" s="498"/>
      <c r="F101" s="688" t="s">
        <v>97</v>
      </c>
      <c r="G101" s="687"/>
      <c r="H101" s="687"/>
      <c r="I101" s="499">
        <v>905</v>
      </c>
      <c r="J101" s="500">
        <v>701</v>
      </c>
      <c r="K101" s="498">
        <v>4209929</v>
      </c>
      <c r="L101" s="499" t="s">
        <v>60</v>
      </c>
      <c r="M101" s="501">
        <v>100</v>
      </c>
      <c r="N101" s="501">
        <v>100</v>
      </c>
      <c r="O101" s="502">
        <f t="shared" si="1"/>
        <v>1</v>
      </c>
    </row>
    <row r="102" spans="1:15" ht="32.25" customHeight="1">
      <c r="A102" s="491"/>
      <c r="B102" s="492"/>
      <c r="C102" s="493"/>
      <c r="D102" s="498"/>
      <c r="E102" s="498"/>
      <c r="F102" s="498"/>
      <c r="G102" s="690" t="s">
        <v>74</v>
      </c>
      <c r="H102" s="687"/>
      <c r="I102" s="499">
        <v>905</v>
      </c>
      <c r="J102" s="500">
        <v>701</v>
      </c>
      <c r="K102" s="498">
        <v>4209929</v>
      </c>
      <c r="L102" s="499" t="s">
        <v>75</v>
      </c>
      <c r="M102" s="501">
        <v>100</v>
      </c>
      <c r="N102" s="501">
        <v>100</v>
      </c>
      <c r="O102" s="502">
        <f t="shared" si="1"/>
        <v>1</v>
      </c>
    </row>
    <row r="103" spans="1:15" ht="32.25" customHeight="1">
      <c r="A103" s="491"/>
      <c r="B103" s="492"/>
      <c r="C103" s="493"/>
      <c r="D103" s="498"/>
      <c r="E103" s="498"/>
      <c r="F103" s="688" t="s">
        <v>98</v>
      </c>
      <c r="G103" s="687"/>
      <c r="H103" s="687"/>
      <c r="I103" s="499">
        <v>905</v>
      </c>
      <c r="J103" s="500">
        <v>701</v>
      </c>
      <c r="K103" s="498">
        <v>4209930</v>
      </c>
      <c r="L103" s="499" t="s">
        <v>60</v>
      </c>
      <c r="M103" s="501">
        <v>100</v>
      </c>
      <c r="N103" s="501">
        <v>100</v>
      </c>
      <c r="O103" s="502">
        <f t="shared" si="1"/>
        <v>1</v>
      </c>
    </row>
    <row r="104" spans="1:15" ht="32.25" customHeight="1">
      <c r="A104" s="491"/>
      <c r="B104" s="492"/>
      <c r="C104" s="493"/>
      <c r="D104" s="498"/>
      <c r="E104" s="498"/>
      <c r="F104" s="498"/>
      <c r="G104" s="690" t="s">
        <v>74</v>
      </c>
      <c r="H104" s="687"/>
      <c r="I104" s="499">
        <v>905</v>
      </c>
      <c r="J104" s="500">
        <v>701</v>
      </c>
      <c r="K104" s="498">
        <v>4209930</v>
      </c>
      <c r="L104" s="499" t="s">
        <v>75</v>
      </c>
      <c r="M104" s="501">
        <v>100</v>
      </c>
      <c r="N104" s="501">
        <v>100</v>
      </c>
      <c r="O104" s="502">
        <f t="shared" si="1"/>
        <v>1</v>
      </c>
    </row>
    <row r="105" spans="1:15" ht="32.25" customHeight="1">
      <c r="A105" s="491"/>
      <c r="B105" s="492"/>
      <c r="C105" s="493"/>
      <c r="D105" s="498"/>
      <c r="E105" s="498"/>
      <c r="F105" s="688" t="s">
        <v>99</v>
      </c>
      <c r="G105" s="687"/>
      <c r="H105" s="687"/>
      <c r="I105" s="499">
        <v>905</v>
      </c>
      <c r="J105" s="500">
        <v>701</v>
      </c>
      <c r="K105" s="498">
        <v>4209931</v>
      </c>
      <c r="L105" s="499" t="s">
        <v>60</v>
      </c>
      <c r="M105" s="501">
        <v>88.5</v>
      </c>
      <c r="N105" s="501">
        <v>88.5</v>
      </c>
      <c r="O105" s="502">
        <f t="shared" si="1"/>
        <v>1</v>
      </c>
    </row>
    <row r="106" spans="1:15" ht="32.25" customHeight="1">
      <c r="A106" s="491"/>
      <c r="B106" s="492"/>
      <c r="C106" s="493"/>
      <c r="D106" s="498"/>
      <c r="E106" s="498"/>
      <c r="F106" s="498"/>
      <c r="G106" s="690" t="s">
        <v>74</v>
      </c>
      <c r="H106" s="687"/>
      <c r="I106" s="499">
        <v>905</v>
      </c>
      <c r="J106" s="500">
        <v>701</v>
      </c>
      <c r="K106" s="498">
        <v>4209931</v>
      </c>
      <c r="L106" s="499" t="s">
        <v>75</v>
      </c>
      <c r="M106" s="501">
        <v>88.5</v>
      </c>
      <c r="N106" s="501">
        <v>88.5</v>
      </c>
      <c r="O106" s="502">
        <f t="shared" si="1"/>
        <v>1</v>
      </c>
    </row>
    <row r="107" spans="1:15" ht="32.25" customHeight="1">
      <c r="A107" s="491"/>
      <c r="B107" s="492"/>
      <c r="C107" s="493"/>
      <c r="D107" s="498"/>
      <c r="E107" s="498"/>
      <c r="F107" s="688" t="s">
        <v>100</v>
      </c>
      <c r="G107" s="687"/>
      <c r="H107" s="687"/>
      <c r="I107" s="499">
        <v>905</v>
      </c>
      <c r="J107" s="500">
        <v>701</v>
      </c>
      <c r="K107" s="498">
        <v>4209932</v>
      </c>
      <c r="L107" s="499" t="s">
        <v>60</v>
      </c>
      <c r="M107" s="501">
        <v>99</v>
      </c>
      <c r="N107" s="501">
        <v>99</v>
      </c>
      <c r="O107" s="502">
        <f t="shared" si="1"/>
        <v>1</v>
      </c>
    </row>
    <row r="108" spans="1:15" ht="32.25" customHeight="1">
      <c r="A108" s="491"/>
      <c r="B108" s="492"/>
      <c r="C108" s="493"/>
      <c r="D108" s="498"/>
      <c r="E108" s="498"/>
      <c r="F108" s="498"/>
      <c r="G108" s="690" t="s">
        <v>74</v>
      </c>
      <c r="H108" s="687"/>
      <c r="I108" s="499">
        <v>905</v>
      </c>
      <c r="J108" s="500">
        <v>701</v>
      </c>
      <c r="K108" s="498">
        <v>4209932</v>
      </c>
      <c r="L108" s="499" t="s">
        <v>75</v>
      </c>
      <c r="M108" s="501">
        <v>99</v>
      </c>
      <c r="N108" s="501">
        <v>99</v>
      </c>
      <c r="O108" s="502">
        <f t="shared" si="1"/>
        <v>1</v>
      </c>
    </row>
    <row r="109" spans="1:15" ht="33.75" customHeight="1">
      <c r="A109" s="491"/>
      <c r="B109" s="492"/>
      <c r="C109" s="493"/>
      <c r="D109" s="498"/>
      <c r="E109" s="498"/>
      <c r="F109" s="688" t="s">
        <v>101</v>
      </c>
      <c r="G109" s="687"/>
      <c r="H109" s="687"/>
      <c r="I109" s="499">
        <v>905</v>
      </c>
      <c r="J109" s="500">
        <v>701</v>
      </c>
      <c r="K109" s="498">
        <v>4209933</v>
      </c>
      <c r="L109" s="499" t="s">
        <v>60</v>
      </c>
      <c r="M109" s="501">
        <v>156</v>
      </c>
      <c r="N109" s="501">
        <v>149.76</v>
      </c>
      <c r="O109" s="502">
        <f t="shared" si="1"/>
        <v>0.96</v>
      </c>
    </row>
    <row r="110" spans="1:15" ht="30.75" customHeight="1">
      <c r="A110" s="491"/>
      <c r="B110" s="492"/>
      <c r="C110" s="493"/>
      <c r="D110" s="498"/>
      <c r="E110" s="498"/>
      <c r="F110" s="498"/>
      <c r="G110" s="690" t="s">
        <v>74</v>
      </c>
      <c r="H110" s="687"/>
      <c r="I110" s="499">
        <v>905</v>
      </c>
      <c r="J110" s="500">
        <v>701</v>
      </c>
      <c r="K110" s="498">
        <v>4209933</v>
      </c>
      <c r="L110" s="499" t="s">
        <v>75</v>
      </c>
      <c r="M110" s="501">
        <v>156</v>
      </c>
      <c r="N110" s="501">
        <v>149.76</v>
      </c>
      <c r="O110" s="502">
        <f t="shared" si="1"/>
        <v>0.96</v>
      </c>
    </row>
    <row r="111" spans="1:15" ht="32.25" customHeight="1">
      <c r="A111" s="491"/>
      <c r="B111" s="492"/>
      <c r="C111" s="493"/>
      <c r="D111" s="498"/>
      <c r="E111" s="498"/>
      <c r="F111" s="688" t="s">
        <v>102</v>
      </c>
      <c r="G111" s="687"/>
      <c r="H111" s="687"/>
      <c r="I111" s="499">
        <v>905</v>
      </c>
      <c r="J111" s="500">
        <v>701</v>
      </c>
      <c r="K111" s="498">
        <v>4209934</v>
      </c>
      <c r="L111" s="499" t="s">
        <v>60</v>
      </c>
      <c r="M111" s="501">
        <v>99</v>
      </c>
      <c r="N111" s="501">
        <v>98.434</v>
      </c>
      <c r="O111" s="502">
        <f t="shared" si="1"/>
        <v>0.9942828282828282</v>
      </c>
    </row>
    <row r="112" spans="1:15" ht="30.75" customHeight="1">
      <c r="A112" s="491"/>
      <c r="B112" s="492"/>
      <c r="C112" s="493"/>
      <c r="D112" s="498"/>
      <c r="E112" s="498"/>
      <c r="F112" s="498"/>
      <c r="G112" s="690" t="s">
        <v>74</v>
      </c>
      <c r="H112" s="687"/>
      <c r="I112" s="499">
        <v>905</v>
      </c>
      <c r="J112" s="500">
        <v>701</v>
      </c>
      <c r="K112" s="498">
        <v>4209934</v>
      </c>
      <c r="L112" s="499" t="s">
        <v>75</v>
      </c>
      <c r="M112" s="501">
        <v>99</v>
      </c>
      <c r="N112" s="501">
        <v>98.434</v>
      </c>
      <c r="O112" s="502">
        <f t="shared" si="1"/>
        <v>0.9942828282828282</v>
      </c>
    </row>
    <row r="113" spans="1:15" ht="32.25" customHeight="1">
      <c r="A113" s="491"/>
      <c r="B113" s="492"/>
      <c r="C113" s="493"/>
      <c r="D113" s="498"/>
      <c r="E113" s="498"/>
      <c r="F113" s="688" t="s">
        <v>103</v>
      </c>
      <c r="G113" s="687"/>
      <c r="H113" s="687"/>
      <c r="I113" s="499">
        <v>905</v>
      </c>
      <c r="J113" s="500">
        <v>701</v>
      </c>
      <c r="K113" s="498">
        <v>4209935</v>
      </c>
      <c r="L113" s="499" t="s">
        <v>60</v>
      </c>
      <c r="M113" s="501">
        <v>90</v>
      </c>
      <c r="N113" s="501">
        <v>89.7</v>
      </c>
      <c r="O113" s="502">
        <f t="shared" si="1"/>
        <v>0.9966666666666667</v>
      </c>
    </row>
    <row r="114" spans="1:15" ht="27.75" customHeight="1">
      <c r="A114" s="491"/>
      <c r="B114" s="492"/>
      <c r="C114" s="493"/>
      <c r="D114" s="498"/>
      <c r="E114" s="498"/>
      <c r="F114" s="498"/>
      <c r="G114" s="690" t="s">
        <v>74</v>
      </c>
      <c r="H114" s="687"/>
      <c r="I114" s="499">
        <v>905</v>
      </c>
      <c r="J114" s="500">
        <v>701</v>
      </c>
      <c r="K114" s="498">
        <v>4209935</v>
      </c>
      <c r="L114" s="499" t="s">
        <v>75</v>
      </c>
      <c r="M114" s="501">
        <v>90</v>
      </c>
      <c r="N114" s="501">
        <v>89.7</v>
      </c>
      <c r="O114" s="502">
        <f t="shared" si="1"/>
        <v>0.9966666666666667</v>
      </c>
    </row>
    <row r="115" spans="1:15" ht="33" customHeight="1">
      <c r="A115" s="491"/>
      <c r="B115" s="492"/>
      <c r="C115" s="493"/>
      <c r="D115" s="498"/>
      <c r="E115" s="498"/>
      <c r="F115" s="688" t="s">
        <v>104</v>
      </c>
      <c r="G115" s="687"/>
      <c r="H115" s="687"/>
      <c r="I115" s="499">
        <v>905</v>
      </c>
      <c r="J115" s="500">
        <v>701</v>
      </c>
      <c r="K115" s="498">
        <v>4209936</v>
      </c>
      <c r="L115" s="499" t="s">
        <v>60</v>
      </c>
      <c r="M115" s="501">
        <v>40</v>
      </c>
      <c r="N115" s="501">
        <v>40</v>
      </c>
      <c r="O115" s="502">
        <f t="shared" si="1"/>
        <v>1</v>
      </c>
    </row>
    <row r="116" spans="1:15" ht="33.75" customHeight="1">
      <c r="A116" s="491"/>
      <c r="B116" s="492"/>
      <c r="C116" s="493"/>
      <c r="D116" s="498"/>
      <c r="E116" s="498"/>
      <c r="F116" s="498"/>
      <c r="G116" s="690" t="s">
        <v>74</v>
      </c>
      <c r="H116" s="687"/>
      <c r="I116" s="499">
        <v>905</v>
      </c>
      <c r="J116" s="500">
        <v>701</v>
      </c>
      <c r="K116" s="498">
        <v>4209936</v>
      </c>
      <c r="L116" s="499" t="s">
        <v>75</v>
      </c>
      <c r="M116" s="501">
        <v>40</v>
      </c>
      <c r="N116" s="501">
        <v>40</v>
      </c>
      <c r="O116" s="502">
        <f t="shared" si="1"/>
        <v>1</v>
      </c>
    </row>
    <row r="117" spans="1:15" ht="33" customHeight="1">
      <c r="A117" s="491"/>
      <c r="B117" s="492"/>
      <c r="C117" s="493"/>
      <c r="D117" s="498"/>
      <c r="E117" s="498"/>
      <c r="F117" s="688" t="s">
        <v>105</v>
      </c>
      <c r="G117" s="687"/>
      <c r="H117" s="687"/>
      <c r="I117" s="499">
        <v>905</v>
      </c>
      <c r="J117" s="500">
        <v>701</v>
      </c>
      <c r="K117" s="498">
        <v>4209937</v>
      </c>
      <c r="L117" s="499" t="s">
        <v>60</v>
      </c>
      <c r="M117" s="501">
        <v>38.5</v>
      </c>
      <c r="N117" s="501">
        <v>38.5</v>
      </c>
      <c r="O117" s="502">
        <f t="shared" si="1"/>
        <v>1</v>
      </c>
    </row>
    <row r="118" spans="1:15" ht="33.75" customHeight="1">
      <c r="A118" s="491"/>
      <c r="B118" s="492"/>
      <c r="C118" s="493"/>
      <c r="D118" s="498"/>
      <c r="E118" s="498"/>
      <c r="F118" s="498"/>
      <c r="G118" s="690" t="s">
        <v>74</v>
      </c>
      <c r="H118" s="687"/>
      <c r="I118" s="499">
        <v>905</v>
      </c>
      <c r="J118" s="500">
        <v>701</v>
      </c>
      <c r="K118" s="498">
        <v>4209937</v>
      </c>
      <c r="L118" s="499" t="s">
        <v>75</v>
      </c>
      <c r="M118" s="501">
        <v>38.5</v>
      </c>
      <c r="N118" s="501">
        <v>38.5</v>
      </c>
      <c r="O118" s="502">
        <f t="shared" si="1"/>
        <v>1</v>
      </c>
    </row>
    <row r="119" spans="1:15" ht="29.25" customHeight="1">
      <c r="A119" s="491"/>
      <c r="B119" s="492"/>
      <c r="C119" s="493"/>
      <c r="D119" s="498"/>
      <c r="E119" s="498"/>
      <c r="F119" s="688" t="s">
        <v>106</v>
      </c>
      <c r="G119" s="687"/>
      <c r="H119" s="687"/>
      <c r="I119" s="499">
        <v>905</v>
      </c>
      <c r="J119" s="500">
        <v>701</v>
      </c>
      <c r="K119" s="498">
        <v>4209938</v>
      </c>
      <c r="L119" s="499" t="s">
        <v>60</v>
      </c>
      <c r="M119" s="501">
        <v>94.8</v>
      </c>
      <c r="N119" s="501">
        <v>94.8</v>
      </c>
      <c r="O119" s="502">
        <f t="shared" si="1"/>
        <v>1</v>
      </c>
    </row>
    <row r="120" spans="1:15" ht="30.75" customHeight="1">
      <c r="A120" s="491"/>
      <c r="B120" s="492"/>
      <c r="C120" s="493"/>
      <c r="D120" s="498"/>
      <c r="E120" s="498"/>
      <c r="F120" s="498"/>
      <c r="G120" s="690" t="s">
        <v>74</v>
      </c>
      <c r="H120" s="687"/>
      <c r="I120" s="499">
        <v>905</v>
      </c>
      <c r="J120" s="500">
        <v>701</v>
      </c>
      <c r="K120" s="498">
        <v>4209938</v>
      </c>
      <c r="L120" s="499" t="s">
        <v>75</v>
      </c>
      <c r="M120" s="501">
        <v>94.8</v>
      </c>
      <c r="N120" s="501">
        <v>94.8</v>
      </c>
      <c r="O120" s="502">
        <f t="shared" si="1"/>
        <v>1</v>
      </c>
    </row>
    <row r="121" spans="1:15" ht="34.5" customHeight="1">
      <c r="A121" s="491"/>
      <c r="B121" s="492"/>
      <c r="C121" s="493"/>
      <c r="D121" s="498"/>
      <c r="E121" s="498"/>
      <c r="F121" s="688" t="s">
        <v>107</v>
      </c>
      <c r="G121" s="687"/>
      <c r="H121" s="687"/>
      <c r="I121" s="499">
        <v>905</v>
      </c>
      <c r="J121" s="500">
        <v>701</v>
      </c>
      <c r="K121" s="498">
        <v>4209939</v>
      </c>
      <c r="L121" s="499" t="s">
        <v>60</v>
      </c>
      <c r="M121" s="501">
        <v>40</v>
      </c>
      <c r="N121" s="501">
        <v>40</v>
      </c>
      <c r="O121" s="502">
        <f t="shared" si="1"/>
        <v>1</v>
      </c>
    </row>
    <row r="122" spans="1:15" ht="30.75" customHeight="1">
      <c r="A122" s="491"/>
      <c r="B122" s="492"/>
      <c r="C122" s="493"/>
      <c r="D122" s="498"/>
      <c r="E122" s="498"/>
      <c r="F122" s="498"/>
      <c r="G122" s="690" t="s">
        <v>74</v>
      </c>
      <c r="H122" s="687"/>
      <c r="I122" s="499">
        <v>905</v>
      </c>
      <c r="J122" s="500">
        <v>701</v>
      </c>
      <c r="K122" s="498">
        <v>4209939</v>
      </c>
      <c r="L122" s="499" t="s">
        <v>75</v>
      </c>
      <c r="M122" s="501">
        <v>40</v>
      </c>
      <c r="N122" s="501">
        <v>40</v>
      </c>
      <c r="O122" s="502">
        <f t="shared" si="1"/>
        <v>1</v>
      </c>
    </row>
    <row r="123" spans="1:15" ht="31.5" customHeight="1">
      <c r="A123" s="491"/>
      <c r="B123" s="492"/>
      <c r="C123" s="493"/>
      <c r="D123" s="498"/>
      <c r="E123" s="498"/>
      <c r="F123" s="688" t="s">
        <v>108</v>
      </c>
      <c r="G123" s="687"/>
      <c r="H123" s="687"/>
      <c r="I123" s="499">
        <v>905</v>
      </c>
      <c r="J123" s="500">
        <v>701</v>
      </c>
      <c r="K123" s="498">
        <v>4209940</v>
      </c>
      <c r="L123" s="499" t="s">
        <v>60</v>
      </c>
      <c r="M123" s="501">
        <v>20.9</v>
      </c>
      <c r="N123" s="501">
        <v>20.8</v>
      </c>
      <c r="O123" s="502">
        <f t="shared" si="1"/>
        <v>0.9952153110047848</v>
      </c>
    </row>
    <row r="124" spans="1:15" ht="30.75" customHeight="1">
      <c r="A124" s="491"/>
      <c r="B124" s="492"/>
      <c r="C124" s="493"/>
      <c r="D124" s="498"/>
      <c r="E124" s="498"/>
      <c r="F124" s="498"/>
      <c r="G124" s="690" t="s">
        <v>74</v>
      </c>
      <c r="H124" s="687"/>
      <c r="I124" s="499">
        <v>905</v>
      </c>
      <c r="J124" s="500">
        <v>701</v>
      </c>
      <c r="K124" s="498">
        <v>4209940</v>
      </c>
      <c r="L124" s="499" t="s">
        <v>75</v>
      </c>
      <c r="M124" s="501">
        <v>20.9</v>
      </c>
      <c r="N124" s="501">
        <v>20.8</v>
      </c>
      <c r="O124" s="502">
        <f t="shared" si="1"/>
        <v>0.9952153110047848</v>
      </c>
    </row>
    <row r="125" spans="1:15" ht="31.5" customHeight="1">
      <c r="A125" s="491"/>
      <c r="B125" s="492"/>
      <c r="C125" s="493"/>
      <c r="D125" s="498"/>
      <c r="E125" s="498"/>
      <c r="F125" s="688" t="s">
        <v>109</v>
      </c>
      <c r="G125" s="687"/>
      <c r="H125" s="687"/>
      <c r="I125" s="499">
        <v>905</v>
      </c>
      <c r="J125" s="500">
        <v>701</v>
      </c>
      <c r="K125" s="498">
        <v>4209941</v>
      </c>
      <c r="L125" s="499" t="s">
        <v>60</v>
      </c>
      <c r="M125" s="501">
        <v>30</v>
      </c>
      <c r="N125" s="501">
        <v>30</v>
      </c>
      <c r="O125" s="502">
        <f t="shared" si="1"/>
        <v>1</v>
      </c>
    </row>
    <row r="126" spans="1:15" ht="30" customHeight="1">
      <c r="A126" s="491"/>
      <c r="B126" s="492"/>
      <c r="C126" s="493"/>
      <c r="D126" s="498"/>
      <c r="E126" s="498"/>
      <c r="F126" s="498"/>
      <c r="G126" s="690" t="s">
        <v>74</v>
      </c>
      <c r="H126" s="687"/>
      <c r="I126" s="499">
        <v>905</v>
      </c>
      <c r="J126" s="500">
        <v>701</v>
      </c>
      <c r="K126" s="498">
        <v>4209941</v>
      </c>
      <c r="L126" s="499" t="s">
        <v>75</v>
      </c>
      <c r="M126" s="501">
        <v>30</v>
      </c>
      <c r="N126" s="501">
        <v>30</v>
      </c>
      <c r="O126" s="502">
        <f t="shared" si="1"/>
        <v>1</v>
      </c>
    </row>
    <row r="127" spans="1:15" ht="27.75" customHeight="1">
      <c r="A127" s="491"/>
      <c r="B127" s="492"/>
      <c r="C127" s="493"/>
      <c r="D127" s="498"/>
      <c r="E127" s="498"/>
      <c r="F127" s="688" t="s">
        <v>110</v>
      </c>
      <c r="G127" s="687"/>
      <c r="H127" s="687"/>
      <c r="I127" s="499">
        <v>905</v>
      </c>
      <c r="J127" s="500">
        <v>701</v>
      </c>
      <c r="K127" s="498">
        <v>4209942</v>
      </c>
      <c r="L127" s="499" t="s">
        <v>60</v>
      </c>
      <c r="M127" s="501">
        <v>30</v>
      </c>
      <c r="N127" s="501">
        <v>30</v>
      </c>
      <c r="O127" s="502">
        <f t="shared" si="1"/>
        <v>1</v>
      </c>
    </row>
    <row r="128" spans="1:15" ht="30" customHeight="1">
      <c r="A128" s="491"/>
      <c r="B128" s="492"/>
      <c r="C128" s="493"/>
      <c r="D128" s="498"/>
      <c r="E128" s="498"/>
      <c r="F128" s="498"/>
      <c r="G128" s="690" t="s">
        <v>74</v>
      </c>
      <c r="H128" s="687"/>
      <c r="I128" s="499">
        <v>905</v>
      </c>
      <c r="J128" s="500">
        <v>701</v>
      </c>
      <c r="K128" s="498">
        <v>4209942</v>
      </c>
      <c r="L128" s="499" t="s">
        <v>75</v>
      </c>
      <c r="M128" s="501">
        <v>30</v>
      </c>
      <c r="N128" s="501">
        <v>30</v>
      </c>
      <c r="O128" s="502">
        <f t="shared" si="1"/>
        <v>1</v>
      </c>
    </row>
    <row r="129" spans="1:15" ht="33.75" customHeight="1">
      <c r="A129" s="491"/>
      <c r="B129" s="492"/>
      <c r="C129" s="493"/>
      <c r="D129" s="498"/>
      <c r="E129" s="498"/>
      <c r="F129" s="688" t="s">
        <v>111</v>
      </c>
      <c r="G129" s="687"/>
      <c r="H129" s="687"/>
      <c r="I129" s="499">
        <v>905</v>
      </c>
      <c r="J129" s="500">
        <v>701</v>
      </c>
      <c r="K129" s="498">
        <v>4209943</v>
      </c>
      <c r="L129" s="499" t="s">
        <v>60</v>
      </c>
      <c r="M129" s="501">
        <v>30</v>
      </c>
      <c r="N129" s="501">
        <v>30</v>
      </c>
      <c r="O129" s="502">
        <f t="shared" si="1"/>
        <v>1</v>
      </c>
    </row>
    <row r="130" spans="1:15" ht="30" customHeight="1">
      <c r="A130" s="491"/>
      <c r="B130" s="492"/>
      <c r="C130" s="493"/>
      <c r="D130" s="498"/>
      <c r="E130" s="498"/>
      <c r="F130" s="498"/>
      <c r="G130" s="690" t="s">
        <v>74</v>
      </c>
      <c r="H130" s="687"/>
      <c r="I130" s="499">
        <v>905</v>
      </c>
      <c r="J130" s="500">
        <v>701</v>
      </c>
      <c r="K130" s="498">
        <v>4209943</v>
      </c>
      <c r="L130" s="499" t="s">
        <v>75</v>
      </c>
      <c r="M130" s="501">
        <v>30</v>
      </c>
      <c r="N130" s="501">
        <v>30</v>
      </c>
      <c r="O130" s="502">
        <f t="shared" si="1"/>
        <v>1</v>
      </c>
    </row>
    <row r="131" spans="1:15" ht="28.5" customHeight="1">
      <c r="A131" s="491"/>
      <c r="B131" s="492"/>
      <c r="C131" s="493"/>
      <c r="D131" s="498"/>
      <c r="E131" s="498"/>
      <c r="F131" s="688" t="s">
        <v>112</v>
      </c>
      <c r="G131" s="687"/>
      <c r="H131" s="687"/>
      <c r="I131" s="499">
        <v>905</v>
      </c>
      <c r="J131" s="500">
        <v>701</v>
      </c>
      <c r="K131" s="498">
        <v>4209944</v>
      </c>
      <c r="L131" s="499" t="s">
        <v>60</v>
      </c>
      <c r="M131" s="501">
        <v>19</v>
      </c>
      <c r="N131" s="501">
        <v>19</v>
      </c>
      <c r="O131" s="502">
        <f t="shared" si="1"/>
        <v>1</v>
      </c>
    </row>
    <row r="132" spans="1:15" ht="29.25" customHeight="1">
      <c r="A132" s="491"/>
      <c r="B132" s="492"/>
      <c r="C132" s="493"/>
      <c r="D132" s="498"/>
      <c r="E132" s="498"/>
      <c r="F132" s="498"/>
      <c r="G132" s="690" t="s">
        <v>74</v>
      </c>
      <c r="H132" s="687"/>
      <c r="I132" s="499">
        <v>905</v>
      </c>
      <c r="J132" s="500">
        <v>701</v>
      </c>
      <c r="K132" s="498">
        <v>4209944</v>
      </c>
      <c r="L132" s="499" t="s">
        <v>75</v>
      </c>
      <c r="M132" s="501">
        <v>19</v>
      </c>
      <c r="N132" s="501">
        <v>19</v>
      </c>
      <c r="O132" s="502">
        <f t="shared" si="1"/>
        <v>1</v>
      </c>
    </row>
    <row r="133" spans="1:15" ht="30" customHeight="1">
      <c r="A133" s="491"/>
      <c r="B133" s="492"/>
      <c r="C133" s="493"/>
      <c r="D133" s="498"/>
      <c r="E133" s="498"/>
      <c r="F133" s="688" t="s">
        <v>113</v>
      </c>
      <c r="G133" s="687"/>
      <c r="H133" s="687"/>
      <c r="I133" s="499">
        <v>905</v>
      </c>
      <c r="J133" s="500">
        <v>701</v>
      </c>
      <c r="K133" s="498">
        <v>4209945</v>
      </c>
      <c r="L133" s="499" t="s">
        <v>60</v>
      </c>
      <c r="M133" s="501">
        <v>19</v>
      </c>
      <c r="N133" s="501">
        <v>19</v>
      </c>
      <c r="O133" s="502">
        <f t="shared" si="1"/>
        <v>1</v>
      </c>
    </row>
    <row r="134" spans="1:15" ht="29.25" customHeight="1">
      <c r="A134" s="491"/>
      <c r="B134" s="492"/>
      <c r="C134" s="493"/>
      <c r="D134" s="498"/>
      <c r="E134" s="498"/>
      <c r="F134" s="498"/>
      <c r="G134" s="690" t="s">
        <v>74</v>
      </c>
      <c r="H134" s="687"/>
      <c r="I134" s="499">
        <v>905</v>
      </c>
      <c r="J134" s="500">
        <v>701</v>
      </c>
      <c r="K134" s="498">
        <v>4209945</v>
      </c>
      <c r="L134" s="499" t="s">
        <v>75</v>
      </c>
      <c r="M134" s="501">
        <v>19</v>
      </c>
      <c r="N134" s="501">
        <v>19</v>
      </c>
      <c r="O134" s="502">
        <f t="shared" si="1"/>
        <v>1</v>
      </c>
    </row>
    <row r="135" spans="1:15" ht="30.75" customHeight="1">
      <c r="A135" s="491"/>
      <c r="B135" s="492"/>
      <c r="C135" s="493"/>
      <c r="D135" s="498"/>
      <c r="E135" s="498"/>
      <c r="F135" s="688" t="s">
        <v>114</v>
      </c>
      <c r="G135" s="687"/>
      <c r="H135" s="687"/>
      <c r="I135" s="499">
        <v>905</v>
      </c>
      <c r="J135" s="500">
        <v>701</v>
      </c>
      <c r="K135" s="498">
        <v>4209946</v>
      </c>
      <c r="L135" s="499" t="s">
        <v>60</v>
      </c>
      <c r="M135" s="501">
        <v>200</v>
      </c>
      <c r="N135" s="501">
        <v>200</v>
      </c>
      <c r="O135" s="502">
        <f t="shared" si="1"/>
        <v>1</v>
      </c>
    </row>
    <row r="136" spans="1:15" ht="28.5" customHeight="1">
      <c r="A136" s="491"/>
      <c r="B136" s="492"/>
      <c r="C136" s="493"/>
      <c r="D136" s="498"/>
      <c r="E136" s="498"/>
      <c r="F136" s="498"/>
      <c r="G136" s="690" t="s">
        <v>74</v>
      </c>
      <c r="H136" s="687"/>
      <c r="I136" s="499">
        <v>905</v>
      </c>
      <c r="J136" s="500">
        <v>701</v>
      </c>
      <c r="K136" s="498">
        <v>4209946</v>
      </c>
      <c r="L136" s="499" t="s">
        <v>75</v>
      </c>
      <c r="M136" s="501">
        <v>200</v>
      </c>
      <c r="N136" s="501">
        <v>200</v>
      </c>
      <c r="O136" s="502">
        <f t="shared" si="1"/>
        <v>1</v>
      </c>
    </row>
    <row r="137" spans="1:15" ht="59.25" customHeight="1">
      <c r="A137" s="491"/>
      <c r="B137" s="492"/>
      <c r="C137" s="493"/>
      <c r="D137" s="498"/>
      <c r="E137" s="498"/>
      <c r="F137" s="688" t="s">
        <v>115</v>
      </c>
      <c r="G137" s="687"/>
      <c r="H137" s="687"/>
      <c r="I137" s="499">
        <v>905</v>
      </c>
      <c r="J137" s="500">
        <v>701</v>
      </c>
      <c r="K137" s="498">
        <v>4209947</v>
      </c>
      <c r="L137" s="499" t="s">
        <v>60</v>
      </c>
      <c r="M137" s="501">
        <v>125</v>
      </c>
      <c r="N137" s="501">
        <v>125</v>
      </c>
      <c r="O137" s="502">
        <f t="shared" si="1"/>
        <v>1</v>
      </c>
    </row>
    <row r="138" spans="1:15" ht="28.5" customHeight="1">
      <c r="A138" s="491"/>
      <c r="B138" s="492"/>
      <c r="C138" s="493"/>
      <c r="D138" s="498"/>
      <c r="E138" s="498"/>
      <c r="F138" s="498"/>
      <c r="G138" s="690" t="s">
        <v>74</v>
      </c>
      <c r="H138" s="687"/>
      <c r="I138" s="499">
        <v>905</v>
      </c>
      <c r="J138" s="500">
        <v>701</v>
      </c>
      <c r="K138" s="498">
        <v>4209947</v>
      </c>
      <c r="L138" s="499" t="s">
        <v>75</v>
      </c>
      <c r="M138" s="501">
        <v>125</v>
      </c>
      <c r="N138" s="501">
        <v>125</v>
      </c>
      <c r="O138" s="502">
        <f t="shared" si="1"/>
        <v>1</v>
      </c>
    </row>
    <row r="139" spans="1:15" ht="20.25" customHeight="1">
      <c r="A139" s="491"/>
      <c r="B139" s="492"/>
      <c r="C139" s="689" t="s">
        <v>583</v>
      </c>
      <c r="D139" s="687"/>
      <c r="E139" s="687"/>
      <c r="F139" s="687"/>
      <c r="G139" s="687"/>
      <c r="H139" s="687"/>
      <c r="I139" s="494">
        <v>905</v>
      </c>
      <c r="J139" s="493">
        <v>702</v>
      </c>
      <c r="K139" s="495" t="s">
        <v>60</v>
      </c>
      <c r="L139" s="494" t="s">
        <v>60</v>
      </c>
      <c r="M139" s="496">
        <v>1220656.5536800006</v>
      </c>
      <c r="N139" s="496">
        <v>1218989.6747200002</v>
      </c>
      <c r="O139" s="497">
        <f t="shared" si="1"/>
        <v>0.9986344406582055</v>
      </c>
    </row>
    <row r="140" spans="1:15" ht="31.5" customHeight="1">
      <c r="A140" s="491"/>
      <c r="B140" s="492"/>
      <c r="C140" s="493"/>
      <c r="D140" s="688" t="s">
        <v>116</v>
      </c>
      <c r="E140" s="687"/>
      <c r="F140" s="687"/>
      <c r="G140" s="687"/>
      <c r="H140" s="687"/>
      <c r="I140" s="499">
        <v>905</v>
      </c>
      <c r="J140" s="500">
        <v>702</v>
      </c>
      <c r="K140" s="498">
        <v>4210000</v>
      </c>
      <c r="L140" s="499" t="s">
        <v>60</v>
      </c>
      <c r="M140" s="501">
        <v>980206.8800000002</v>
      </c>
      <c r="N140" s="501">
        <v>980202.66769</v>
      </c>
      <c r="O140" s="502">
        <f t="shared" si="1"/>
        <v>0.9999957026316728</v>
      </c>
    </row>
    <row r="141" spans="1:15" ht="30.75" customHeight="1">
      <c r="A141" s="491"/>
      <c r="B141" s="492"/>
      <c r="C141" s="493"/>
      <c r="D141" s="498"/>
      <c r="E141" s="688" t="s">
        <v>639</v>
      </c>
      <c r="F141" s="687"/>
      <c r="G141" s="687"/>
      <c r="H141" s="687"/>
      <c r="I141" s="499">
        <v>905</v>
      </c>
      <c r="J141" s="500">
        <v>702</v>
      </c>
      <c r="K141" s="498">
        <v>4219900</v>
      </c>
      <c r="L141" s="499" t="s">
        <v>60</v>
      </c>
      <c r="M141" s="501">
        <v>980206.8800000002</v>
      </c>
      <c r="N141" s="501">
        <v>980202.66769</v>
      </c>
      <c r="O141" s="502">
        <f t="shared" si="1"/>
        <v>0.9999957026316728</v>
      </c>
    </row>
    <row r="142" spans="1:15" ht="121.5" customHeight="1">
      <c r="A142" s="491"/>
      <c r="B142" s="492"/>
      <c r="C142" s="493"/>
      <c r="D142" s="498"/>
      <c r="E142" s="498"/>
      <c r="F142" s="688" t="s">
        <v>899</v>
      </c>
      <c r="G142" s="687"/>
      <c r="H142" s="687"/>
      <c r="I142" s="499">
        <v>905</v>
      </c>
      <c r="J142" s="500">
        <v>702</v>
      </c>
      <c r="K142" s="498">
        <v>4219902</v>
      </c>
      <c r="L142" s="499" t="s">
        <v>60</v>
      </c>
      <c r="M142" s="501">
        <v>974926.0000000002</v>
      </c>
      <c r="N142" s="501">
        <v>974925.99901</v>
      </c>
      <c r="O142" s="502">
        <f t="shared" si="1"/>
        <v>0.9999999989845381</v>
      </c>
    </row>
    <row r="143" spans="1:15" ht="34.5" customHeight="1">
      <c r="A143" s="491"/>
      <c r="B143" s="492"/>
      <c r="C143" s="493"/>
      <c r="D143" s="498"/>
      <c r="E143" s="498"/>
      <c r="F143" s="498"/>
      <c r="G143" s="690" t="s">
        <v>74</v>
      </c>
      <c r="H143" s="687"/>
      <c r="I143" s="499">
        <v>905</v>
      </c>
      <c r="J143" s="500">
        <v>702</v>
      </c>
      <c r="K143" s="498">
        <v>4219902</v>
      </c>
      <c r="L143" s="499" t="s">
        <v>75</v>
      </c>
      <c r="M143" s="501">
        <v>974926.0000000002</v>
      </c>
      <c r="N143" s="501">
        <v>974925.99901</v>
      </c>
      <c r="O143" s="502">
        <f t="shared" si="1"/>
        <v>0.9999999989845381</v>
      </c>
    </row>
    <row r="144" spans="1:15" ht="51" customHeight="1">
      <c r="A144" s="491"/>
      <c r="B144" s="492"/>
      <c r="C144" s="493"/>
      <c r="D144" s="498"/>
      <c r="E144" s="498"/>
      <c r="F144" s="688" t="s">
        <v>117</v>
      </c>
      <c r="G144" s="687"/>
      <c r="H144" s="687"/>
      <c r="I144" s="499">
        <v>905</v>
      </c>
      <c r="J144" s="500">
        <v>702</v>
      </c>
      <c r="K144" s="498">
        <v>4219909</v>
      </c>
      <c r="L144" s="499" t="s">
        <v>60</v>
      </c>
      <c r="M144" s="501">
        <v>50</v>
      </c>
      <c r="N144" s="501">
        <v>50</v>
      </c>
      <c r="O144" s="502">
        <f t="shared" si="1"/>
        <v>1</v>
      </c>
    </row>
    <row r="145" spans="1:15" ht="34.5" customHeight="1">
      <c r="A145" s="491"/>
      <c r="B145" s="492"/>
      <c r="C145" s="493"/>
      <c r="D145" s="498"/>
      <c r="E145" s="498"/>
      <c r="F145" s="498"/>
      <c r="G145" s="690" t="s">
        <v>74</v>
      </c>
      <c r="H145" s="687"/>
      <c r="I145" s="499">
        <v>905</v>
      </c>
      <c r="J145" s="500">
        <v>702</v>
      </c>
      <c r="K145" s="498">
        <v>4219909</v>
      </c>
      <c r="L145" s="499" t="s">
        <v>75</v>
      </c>
      <c r="M145" s="501">
        <v>50</v>
      </c>
      <c r="N145" s="501">
        <v>50</v>
      </c>
      <c r="O145" s="502">
        <f t="shared" si="1"/>
        <v>1</v>
      </c>
    </row>
    <row r="146" spans="1:15" ht="33.75" customHeight="1">
      <c r="A146" s="491"/>
      <c r="B146" s="492"/>
      <c r="C146" s="493"/>
      <c r="D146" s="498"/>
      <c r="E146" s="498"/>
      <c r="F146" s="688" t="s">
        <v>118</v>
      </c>
      <c r="G146" s="687"/>
      <c r="H146" s="687"/>
      <c r="I146" s="499">
        <v>905</v>
      </c>
      <c r="J146" s="500">
        <v>702</v>
      </c>
      <c r="K146" s="498">
        <v>4219910</v>
      </c>
      <c r="L146" s="499" t="s">
        <v>60</v>
      </c>
      <c r="M146" s="501">
        <v>50</v>
      </c>
      <c r="N146" s="501">
        <v>50</v>
      </c>
      <c r="O146" s="502">
        <f t="shared" si="1"/>
        <v>1</v>
      </c>
    </row>
    <row r="147" spans="1:15" ht="33.75" customHeight="1">
      <c r="A147" s="491"/>
      <c r="B147" s="492"/>
      <c r="C147" s="493"/>
      <c r="D147" s="498"/>
      <c r="E147" s="498"/>
      <c r="F147" s="498"/>
      <c r="G147" s="690" t="s">
        <v>74</v>
      </c>
      <c r="H147" s="687"/>
      <c r="I147" s="499">
        <v>905</v>
      </c>
      <c r="J147" s="500">
        <v>702</v>
      </c>
      <c r="K147" s="498">
        <v>4219910</v>
      </c>
      <c r="L147" s="499" t="s">
        <v>75</v>
      </c>
      <c r="M147" s="501">
        <v>50</v>
      </c>
      <c r="N147" s="501">
        <v>50</v>
      </c>
      <c r="O147" s="502">
        <f aca="true" t="shared" si="2" ref="O147:O210">N147/M147</f>
        <v>1</v>
      </c>
    </row>
    <row r="148" spans="1:15" ht="45" customHeight="1">
      <c r="A148" s="491"/>
      <c r="B148" s="492"/>
      <c r="C148" s="493"/>
      <c r="D148" s="498"/>
      <c r="E148" s="498"/>
      <c r="F148" s="688" t="s">
        <v>119</v>
      </c>
      <c r="G148" s="687"/>
      <c r="H148" s="687"/>
      <c r="I148" s="499">
        <v>905</v>
      </c>
      <c r="J148" s="500">
        <v>702</v>
      </c>
      <c r="K148" s="498">
        <v>4219911</v>
      </c>
      <c r="L148" s="499" t="s">
        <v>60</v>
      </c>
      <c r="M148" s="501">
        <v>50</v>
      </c>
      <c r="N148" s="501">
        <v>49.62</v>
      </c>
      <c r="O148" s="502">
        <f t="shared" si="2"/>
        <v>0.9924</v>
      </c>
    </row>
    <row r="149" spans="1:15" ht="28.5" customHeight="1">
      <c r="A149" s="491"/>
      <c r="B149" s="492"/>
      <c r="C149" s="493"/>
      <c r="D149" s="498"/>
      <c r="E149" s="498"/>
      <c r="F149" s="498"/>
      <c r="G149" s="690" t="s">
        <v>74</v>
      </c>
      <c r="H149" s="687"/>
      <c r="I149" s="499">
        <v>905</v>
      </c>
      <c r="J149" s="500">
        <v>702</v>
      </c>
      <c r="K149" s="498">
        <v>4219911</v>
      </c>
      <c r="L149" s="499" t="s">
        <v>75</v>
      </c>
      <c r="M149" s="501">
        <v>50</v>
      </c>
      <c r="N149" s="501">
        <v>49.62</v>
      </c>
      <c r="O149" s="502">
        <f t="shared" si="2"/>
        <v>0.9924</v>
      </c>
    </row>
    <row r="150" spans="1:15" ht="33.75" customHeight="1">
      <c r="A150" s="491"/>
      <c r="B150" s="492"/>
      <c r="C150" s="493"/>
      <c r="D150" s="498"/>
      <c r="E150" s="498"/>
      <c r="F150" s="688" t="s">
        <v>120</v>
      </c>
      <c r="G150" s="687"/>
      <c r="H150" s="687"/>
      <c r="I150" s="499">
        <v>905</v>
      </c>
      <c r="J150" s="500">
        <v>702</v>
      </c>
      <c r="K150" s="498">
        <v>4219912</v>
      </c>
      <c r="L150" s="499" t="s">
        <v>60</v>
      </c>
      <c r="M150" s="501">
        <v>100</v>
      </c>
      <c r="N150" s="501">
        <v>99.84</v>
      </c>
      <c r="O150" s="502">
        <f t="shared" si="2"/>
        <v>0.9984000000000001</v>
      </c>
    </row>
    <row r="151" spans="1:15" ht="34.5" customHeight="1">
      <c r="A151" s="491"/>
      <c r="B151" s="492"/>
      <c r="C151" s="493"/>
      <c r="D151" s="498"/>
      <c r="E151" s="498"/>
      <c r="F151" s="498"/>
      <c r="G151" s="690" t="s">
        <v>74</v>
      </c>
      <c r="H151" s="687"/>
      <c r="I151" s="499">
        <v>905</v>
      </c>
      <c r="J151" s="500">
        <v>702</v>
      </c>
      <c r="K151" s="498">
        <v>4219912</v>
      </c>
      <c r="L151" s="499" t="s">
        <v>75</v>
      </c>
      <c r="M151" s="501">
        <v>100</v>
      </c>
      <c r="N151" s="501">
        <v>99.84</v>
      </c>
      <c r="O151" s="502">
        <f t="shared" si="2"/>
        <v>0.9984000000000001</v>
      </c>
    </row>
    <row r="152" spans="1:15" ht="44.25" customHeight="1">
      <c r="A152" s="491"/>
      <c r="B152" s="492"/>
      <c r="C152" s="493"/>
      <c r="D152" s="498"/>
      <c r="E152" s="498"/>
      <c r="F152" s="688" t="s">
        <v>121</v>
      </c>
      <c r="G152" s="687"/>
      <c r="H152" s="687"/>
      <c r="I152" s="499">
        <v>905</v>
      </c>
      <c r="J152" s="500">
        <v>702</v>
      </c>
      <c r="K152" s="498">
        <v>4219913</v>
      </c>
      <c r="L152" s="499" t="s">
        <v>60</v>
      </c>
      <c r="M152" s="501">
        <v>98.5</v>
      </c>
      <c r="N152" s="501">
        <v>98.5</v>
      </c>
      <c r="O152" s="502">
        <f t="shared" si="2"/>
        <v>1</v>
      </c>
    </row>
    <row r="153" spans="1:15" ht="33.75" customHeight="1">
      <c r="A153" s="491"/>
      <c r="B153" s="492"/>
      <c r="C153" s="493"/>
      <c r="D153" s="498"/>
      <c r="E153" s="498"/>
      <c r="F153" s="498"/>
      <c r="G153" s="690" t="s">
        <v>74</v>
      </c>
      <c r="H153" s="687"/>
      <c r="I153" s="499">
        <v>905</v>
      </c>
      <c r="J153" s="500">
        <v>702</v>
      </c>
      <c r="K153" s="498">
        <v>4219913</v>
      </c>
      <c r="L153" s="499" t="s">
        <v>75</v>
      </c>
      <c r="M153" s="501">
        <v>98.5</v>
      </c>
      <c r="N153" s="501">
        <v>98.5</v>
      </c>
      <c r="O153" s="502">
        <f t="shared" si="2"/>
        <v>1</v>
      </c>
    </row>
    <row r="154" spans="1:15" ht="46.5" customHeight="1">
      <c r="A154" s="491"/>
      <c r="B154" s="492"/>
      <c r="C154" s="493"/>
      <c r="D154" s="498"/>
      <c r="E154" s="498"/>
      <c r="F154" s="688" t="s">
        <v>122</v>
      </c>
      <c r="G154" s="687"/>
      <c r="H154" s="687"/>
      <c r="I154" s="499">
        <v>905</v>
      </c>
      <c r="J154" s="500">
        <v>702</v>
      </c>
      <c r="K154" s="498">
        <v>4219914</v>
      </c>
      <c r="L154" s="499" t="s">
        <v>60</v>
      </c>
      <c r="M154" s="501">
        <v>199.5</v>
      </c>
      <c r="N154" s="501">
        <v>199.5</v>
      </c>
      <c r="O154" s="502">
        <f t="shared" si="2"/>
        <v>1</v>
      </c>
    </row>
    <row r="155" spans="1:15" ht="29.25" customHeight="1">
      <c r="A155" s="491"/>
      <c r="B155" s="492"/>
      <c r="C155" s="493"/>
      <c r="D155" s="498"/>
      <c r="E155" s="498"/>
      <c r="F155" s="498"/>
      <c r="G155" s="690" t="s">
        <v>74</v>
      </c>
      <c r="H155" s="687"/>
      <c r="I155" s="499">
        <v>905</v>
      </c>
      <c r="J155" s="500">
        <v>702</v>
      </c>
      <c r="K155" s="498">
        <v>4219914</v>
      </c>
      <c r="L155" s="499" t="s">
        <v>75</v>
      </c>
      <c r="M155" s="501">
        <v>199.5</v>
      </c>
      <c r="N155" s="501">
        <v>199.5</v>
      </c>
      <c r="O155" s="502">
        <f t="shared" si="2"/>
        <v>1</v>
      </c>
    </row>
    <row r="156" spans="1:15" ht="47.25" customHeight="1">
      <c r="A156" s="491"/>
      <c r="B156" s="492"/>
      <c r="C156" s="493"/>
      <c r="D156" s="498"/>
      <c r="E156" s="498"/>
      <c r="F156" s="688" t="s">
        <v>123</v>
      </c>
      <c r="G156" s="687"/>
      <c r="H156" s="687"/>
      <c r="I156" s="499">
        <v>905</v>
      </c>
      <c r="J156" s="500">
        <v>702</v>
      </c>
      <c r="K156" s="498">
        <v>4219916</v>
      </c>
      <c r="L156" s="499" t="s">
        <v>60</v>
      </c>
      <c r="M156" s="501">
        <v>50</v>
      </c>
      <c r="N156" s="501">
        <v>49.97</v>
      </c>
      <c r="O156" s="502">
        <f t="shared" si="2"/>
        <v>0.9994</v>
      </c>
    </row>
    <row r="157" spans="1:15" ht="30" customHeight="1">
      <c r="A157" s="491"/>
      <c r="B157" s="492"/>
      <c r="C157" s="493"/>
      <c r="D157" s="498"/>
      <c r="E157" s="498"/>
      <c r="F157" s="498"/>
      <c r="G157" s="690" t="s">
        <v>74</v>
      </c>
      <c r="H157" s="687"/>
      <c r="I157" s="499">
        <v>905</v>
      </c>
      <c r="J157" s="500">
        <v>702</v>
      </c>
      <c r="K157" s="498">
        <v>4219916</v>
      </c>
      <c r="L157" s="499" t="s">
        <v>75</v>
      </c>
      <c r="M157" s="501">
        <v>50</v>
      </c>
      <c r="N157" s="501">
        <v>49.97</v>
      </c>
      <c r="O157" s="502">
        <f t="shared" si="2"/>
        <v>0.9994</v>
      </c>
    </row>
    <row r="158" spans="1:15" ht="42.75" customHeight="1">
      <c r="A158" s="491"/>
      <c r="B158" s="492"/>
      <c r="C158" s="493"/>
      <c r="D158" s="498"/>
      <c r="E158" s="498"/>
      <c r="F158" s="688" t="s">
        <v>124</v>
      </c>
      <c r="G158" s="687"/>
      <c r="H158" s="687"/>
      <c r="I158" s="499">
        <v>905</v>
      </c>
      <c r="J158" s="500">
        <v>702</v>
      </c>
      <c r="K158" s="498">
        <v>4219917</v>
      </c>
      <c r="L158" s="499" t="s">
        <v>60</v>
      </c>
      <c r="M158" s="501">
        <v>50</v>
      </c>
      <c r="N158" s="501">
        <v>50</v>
      </c>
      <c r="O158" s="502">
        <f t="shared" si="2"/>
        <v>1</v>
      </c>
    </row>
    <row r="159" spans="1:15" ht="33" customHeight="1">
      <c r="A159" s="491"/>
      <c r="B159" s="492"/>
      <c r="C159" s="493"/>
      <c r="D159" s="498"/>
      <c r="E159" s="498"/>
      <c r="F159" s="498"/>
      <c r="G159" s="690" t="s">
        <v>74</v>
      </c>
      <c r="H159" s="687"/>
      <c r="I159" s="499">
        <v>905</v>
      </c>
      <c r="J159" s="500">
        <v>702</v>
      </c>
      <c r="K159" s="498">
        <v>4219917</v>
      </c>
      <c r="L159" s="499" t="s">
        <v>75</v>
      </c>
      <c r="M159" s="501">
        <v>50</v>
      </c>
      <c r="N159" s="501">
        <v>50</v>
      </c>
      <c r="O159" s="502">
        <f t="shared" si="2"/>
        <v>1</v>
      </c>
    </row>
    <row r="160" spans="1:15" ht="44.25" customHeight="1">
      <c r="A160" s="491"/>
      <c r="B160" s="492"/>
      <c r="C160" s="493"/>
      <c r="D160" s="498"/>
      <c r="E160" s="498"/>
      <c r="F160" s="688" t="s">
        <v>525</v>
      </c>
      <c r="G160" s="687"/>
      <c r="H160" s="687"/>
      <c r="I160" s="499">
        <v>905</v>
      </c>
      <c r="J160" s="500">
        <v>702</v>
      </c>
      <c r="K160" s="498">
        <v>4219918</v>
      </c>
      <c r="L160" s="499" t="s">
        <v>60</v>
      </c>
      <c r="M160" s="501">
        <v>50</v>
      </c>
      <c r="N160" s="501">
        <v>50</v>
      </c>
      <c r="O160" s="502">
        <f t="shared" si="2"/>
        <v>1</v>
      </c>
    </row>
    <row r="161" spans="1:15" ht="30" customHeight="1">
      <c r="A161" s="491"/>
      <c r="B161" s="492"/>
      <c r="C161" s="493"/>
      <c r="D161" s="498"/>
      <c r="E161" s="498"/>
      <c r="F161" s="498"/>
      <c r="G161" s="690" t="s">
        <v>74</v>
      </c>
      <c r="H161" s="687"/>
      <c r="I161" s="499">
        <v>905</v>
      </c>
      <c r="J161" s="500">
        <v>702</v>
      </c>
      <c r="K161" s="498">
        <v>4219918</v>
      </c>
      <c r="L161" s="499" t="s">
        <v>75</v>
      </c>
      <c r="M161" s="501">
        <v>50</v>
      </c>
      <c r="N161" s="501">
        <v>50</v>
      </c>
      <c r="O161" s="502">
        <f t="shared" si="2"/>
        <v>1</v>
      </c>
    </row>
    <row r="162" spans="1:15" ht="42.75" customHeight="1">
      <c r="A162" s="491"/>
      <c r="B162" s="492"/>
      <c r="C162" s="493"/>
      <c r="D162" s="498"/>
      <c r="E162" s="498"/>
      <c r="F162" s="688" t="s">
        <v>526</v>
      </c>
      <c r="G162" s="687"/>
      <c r="H162" s="687"/>
      <c r="I162" s="499">
        <v>905</v>
      </c>
      <c r="J162" s="500">
        <v>702</v>
      </c>
      <c r="K162" s="498">
        <v>4219919</v>
      </c>
      <c r="L162" s="499" t="s">
        <v>60</v>
      </c>
      <c r="M162" s="501">
        <v>100</v>
      </c>
      <c r="N162" s="501">
        <v>98.4</v>
      </c>
      <c r="O162" s="502">
        <f t="shared" si="2"/>
        <v>0.9840000000000001</v>
      </c>
    </row>
    <row r="163" spans="1:15" ht="30.75" customHeight="1">
      <c r="A163" s="491"/>
      <c r="B163" s="492"/>
      <c r="C163" s="493"/>
      <c r="D163" s="498"/>
      <c r="E163" s="498"/>
      <c r="F163" s="498"/>
      <c r="G163" s="690" t="s">
        <v>74</v>
      </c>
      <c r="H163" s="687"/>
      <c r="I163" s="499">
        <v>905</v>
      </c>
      <c r="J163" s="500">
        <v>702</v>
      </c>
      <c r="K163" s="498">
        <v>4219919</v>
      </c>
      <c r="L163" s="499" t="s">
        <v>75</v>
      </c>
      <c r="M163" s="501">
        <v>100</v>
      </c>
      <c r="N163" s="501">
        <v>98.4</v>
      </c>
      <c r="O163" s="502">
        <f t="shared" si="2"/>
        <v>0.9840000000000001</v>
      </c>
    </row>
    <row r="164" spans="1:15" ht="32.25" customHeight="1">
      <c r="A164" s="491"/>
      <c r="B164" s="492"/>
      <c r="C164" s="493"/>
      <c r="D164" s="498"/>
      <c r="E164" s="498"/>
      <c r="F164" s="688" t="s">
        <v>527</v>
      </c>
      <c r="G164" s="687"/>
      <c r="H164" s="687"/>
      <c r="I164" s="499">
        <v>905</v>
      </c>
      <c r="J164" s="500">
        <v>702</v>
      </c>
      <c r="K164" s="498">
        <v>4219920</v>
      </c>
      <c r="L164" s="499" t="s">
        <v>60</v>
      </c>
      <c r="M164" s="501">
        <v>199.9</v>
      </c>
      <c r="N164" s="501">
        <v>198.997</v>
      </c>
      <c r="O164" s="502">
        <f t="shared" si="2"/>
        <v>0.9954827413706854</v>
      </c>
    </row>
    <row r="165" spans="1:15" ht="30.75" customHeight="1">
      <c r="A165" s="491"/>
      <c r="B165" s="492"/>
      <c r="C165" s="493"/>
      <c r="D165" s="498"/>
      <c r="E165" s="498"/>
      <c r="F165" s="498"/>
      <c r="G165" s="690" t="s">
        <v>74</v>
      </c>
      <c r="H165" s="687"/>
      <c r="I165" s="499">
        <v>905</v>
      </c>
      <c r="J165" s="500">
        <v>702</v>
      </c>
      <c r="K165" s="498">
        <v>4219920</v>
      </c>
      <c r="L165" s="499" t="s">
        <v>75</v>
      </c>
      <c r="M165" s="501">
        <v>199.9</v>
      </c>
      <c r="N165" s="501">
        <v>198.997</v>
      </c>
      <c r="O165" s="502">
        <f t="shared" si="2"/>
        <v>0.9954827413706854</v>
      </c>
    </row>
    <row r="166" spans="1:15" ht="40.5" customHeight="1">
      <c r="A166" s="491"/>
      <c r="B166" s="492"/>
      <c r="C166" s="493"/>
      <c r="D166" s="498"/>
      <c r="E166" s="498"/>
      <c r="F166" s="688" t="s">
        <v>528</v>
      </c>
      <c r="G166" s="687"/>
      <c r="H166" s="687"/>
      <c r="I166" s="499">
        <v>905</v>
      </c>
      <c r="J166" s="500">
        <v>702</v>
      </c>
      <c r="K166" s="498">
        <v>4219921</v>
      </c>
      <c r="L166" s="499" t="s">
        <v>60</v>
      </c>
      <c r="M166" s="501">
        <v>40</v>
      </c>
      <c r="N166" s="501">
        <v>40</v>
      </c>
      <c r="O166" s="502">
        <f t="shared" si="2"/>
        <v>1</v>
      </c>
    </row>
    <row r="167" spans="1:15" ht="30.75" customHeight="1">
      <c r="A167" s="491"/>
      <c r="B167" s="492"/>
      <c r="C167" s="493"/>
      <c r="D167" s="498"/>
      <c r="E167" s="498"/>
      <c r="F167" s="498"/>
      <c r="G167" s="690" t="s">
        <v>74</v>
      </c>
      <c r="H167" s="687"/>
      <c r="I167" s="499">
        <v>905</v>
      </c>
      <c r="J167" s="500">
        <v>702</v>
      </c>
      <c r="K167" s="498">
        <v>4219921</v>
      </c>
      <c r="L167" s="499" t="s">
        <v>75</v>
      </c>
      <c r="M167" s="501">
        <v>40</v>
      </c>
      <c r="N167" s="501">
        <v>40</v>
      </c>
      <c r="O167" s="502">
        <f t="shared" si="2"/>
        <v>1</v>
      </c>
    </row>
    <row r="168" spans="1:15" ht="32.25" customHeight="1">
      <c r="A168" s="491"/>
      <c r="B168" s="492"/>
      <c r="C168" s="493"/>
      <c r="D168" s="498"/>
      <c r="E168" s="498"/>
      <c r="F168" s="688" t="s">
        <v>529</v>
      </c>
      <c r="G168" s="687"/>
      <c r="H168" s="687"/>
      <c r="I168" s="499">
        <v>905</v>
      </c>
      <c r="J168" s="500">
        <v>702</v>
      </c>
      <c r="K168" s="498">
        <v>4219922</v>
      </c>
      <c r="L168" s="499" t="s">
        <v>60</v>
      </c>
      <c r="M168" s="501">
        <v>100</v>
      </c>
      <c r="N168" s="501">
        <v>99.986</v>
      </c>
      <c r="O168" s="502">
        <f t="shared" si="2"/>
        <v>0.9998600000000001</v>
      </c>
    </row>
    <row r="169" spans="1:15" ht="33.75" customHeight="1">
      <c r="A169" s="491"/>
      <c r="B169" s="492"/>
      <c r="C169" s="493"/>
      <c r="D169" s="498"/>
      <c r="E169" s="498"/>
      <c r="F169" s="498"/>
      <c r="G169" s="690" t="s">
        <v>74</v>
      </c>
      <c r="H169" s="687"/>
      <c r="I169" s="499">
        <v>905</v>
      </c>
      <c r="J169" s="500">
        <v>702</v>
      </c>
      <c r="K169" s="498">
        <v>4219922</v>
      </c>
      <c r="L169" s="499" t="s">
        <v>75</v>
      </c>
      <c r="M169" s="501">
        <v>100</v>
      </c>
      <c r="N169" s="501">
        <v>99.986</v>
      </c>
      <c r="O169" s="502">
        <f t="shared" si="2"/>
        <v>0.9998600000000001</v>
      </c>
    </row>
    <row r="170" spans="1:15" ht="30.75" customHeight="1">
      <c r="A170" s="491"/>
      <c r="B170" s="492"/>
      <c r="C170" s="493"/>
      <c r="D170" s="498"/>
      <c r="E170" s="498"/>
      <c r="F170" s="688" t="s">
        <v>530</v>
      </c>
      <c r="G170" s="687"/>
      <c r="H170" s="687"/>
      <c r="I170" s="499">
        <v>905</v>
      </c>
      <c r="J170" s="500">
        <v>702</v>
      </c>
      <c r="K170" s="498">
        <v>4219923</v>
      </c>
      <c r="L170" s="499" t="s">
        <v>60</v>
      </c>
      <c r="M170" s="501">
        <v>100</v>
      </c>
      <c r="N170" s="501">
        <v>100</v>
      </c>
      <c r="O170" s="502">
        <f t="shared" si="2"/>
        <v>1</v>
      </c>
    </row>
    <row r="171" spans="1:15" ht="33" customHeight="1">
      <c r="A171" s="491"/>
      <c r="B171" s="492"/>
      <c r="C171" s="493"/>
      <c r="D171" s="498"/>
      <c r="E171" s="498"/>
      <c r="F171" s="498"/>
      <c r="G171" s="690" t="s">
        <v>74</v>
      </c>
      <c r="H171" s="687"/>
      <c r="I171" s="499">
        <v>905</v>
      </c>
      <c r="J171" s="500">
        <v>702</v>
      </c>
      <c r="K171" s="498">
        <v>4219923</v>
      </c>
      <c r="L171" s="499" t="s">
        <v>75</v>
      </c>
      <c r="M171" s="501">
        <v>100</v>
      </c>
      <c r="N171" s="501">
        <v>100</v>
      </c>
      <c r="O171" s="502">
        <f t="shared" si="2"/>
        <v>1</v>
      </c>
    </row>
    <row r="172" spans="1:15" ht="32.25" customHeight="1">
      <c r="A172" s="491"/>
      <c r="B172" s="492"/>
      <c r="C172" s="493"/>
      <c r="D172" s="498"/>
      <c r="E172" s="498"/>
      <c r="F172" s="688" t="s">
        <v>531</v>
      </c>
      <c r="G172" s="687"/>
      <c r="H172" s="687"/>
      <c r="I172" s="499">
        <v>905</v>
      </c>
      <c r="J172" s="500">
        <v>702</v>
      </c>
      <c r="K172" s="498">
        <v>4219932</v>
      </c>
      <c r="L172" s="499" t="s">
        <v>60</v>
      </c>
      <c r="M172" s="501">
        <v>98</v>
      </c>
      <c r="N172" s="501">
        <v>98</v>
      </c>
      <c r="O172" s="502">
        <f t="shared" si="2"/>
        <v>1</v>
      </c>
    </row>
    <row r="173" spans="1:15" ht="30" customHeight="1">
      <c r="A173" s="491"/>
      <c r="B173" s="492"/>
      <c r="C173" s="493"/>
      <c r="D173" s="498"/>
      <c r="E173" s="498"/>
      <c r="F173" s="498"/>
      <c r="G173" s="690" t="s">
        <v>74</v>
      </c>
      <c r="H173" s="687"/>
      <c r="I173" s="499">
        <v>905</v>
      </c>
      <c r="J173" s="500">
        <v>702</v>
      </c>
      <c r="K173" s="498">
        <v>4219932</v>
      </c>
      <c r="L173" s="499" t="s">
        <v>75</v>
      </c>
      <c r="M173" s="501">
        <v>98</v>
      </c>
      <c r="N173" s="501">
        <v>98</v>
      </c>
      <c r="O173" s="502">
        <f t="shared" si="2"/>
        <v>1</v>
      </c>
    </row>
    <row r="174" spans="1:15" ht="50.25" customHeight="1">
      <c r="A174" s="491"/>
      <c r="B174" s="492"/>
      <c r="C174" s="493"/>
      <c r="D174" s="498"/>
      <c r="E174" s="498"/>
      <c r="F174" s="688" t="s">
        <v>532</v>
      </c>
      <c r="G174" s="687"/>
      <c r="H174" s="687"/>
      <c r="I174" s="499">
        <v>905</v>
      </c>
      <c r="J174" s="500">
        <v>702</v>
      </c>
      <c r="K174" s="498">
        <v>4219933</v>
      </c>
      <c r="L174" s="499" t="s">
        <v>60</v>
      </c>
      <c r="M174" s="501">
        <v>95</v>
      </c>
      <c r="N174" s="501">
        <v>95</v>
      </c>
      <c r="O174" s="502">
        <f t="shared" si="2"/>
        <v>1</v>
      </c>
    </row>
    <row r="175" spans="1:15" ht="27.75" customHeight="1">
      <c r="A175" s="491"/>
      <c r="B175" s="492"/>
      <c r="C175" s="493"/>
      <c r="D175" s="498"/>
      <c r="E175" s="498"/>
      <c r="F175" s="498"/>
      <c r="G175" s="690" t="s">
        <v>74</v>
      </c>
      <c r="H175" s="687"/>
      <c r="I175" s="499">
        <v>905</v>
      </c>
      <c r="J175" s="500">
        <v>702</v>
      </c>
      <c r="K175" s="498">
        <v>4219933</v>
      </c>
      <c r="L175" s="499" t="s">
        <v>75</v>
      </c>
      <c r="M175" s="501">
        <v>95</v>
      </c>
      <c r="N175" s="501">
        <v>95</v>
      </c>
      <c r="O175" s="502">
        <f t="shared" si="2"/>
        <v>1</v>
      </c>
    </row>
    <row r="176" spans="1:15" ht="43.5" customHeight="1">
      <c r="A176" s="491"/>
      <c r="B176" s="492"/>
      <c r="C176" s="493"/>
      <c r="D176" s="498"/>
      <c r="E176" s="498"/>
      <c r="F176" s="688" t="s">
        <v>533</v>
      </c>
      <c r="G176" s="687"/>
      <c r="H176" s="687"/>
      <c r="I176" s="499">
        <v>905</v>
      </c>
      <c r="J176" s="500">
        <v>702</v>
      </c>
      <c r="K176" s="498">
        <v>4219934</v>
      </c>
      <c r="L176" s="499" t="s">
        <v>60</v>
      </c>
      <c r="M176" s="501">
        <v>99.9</v>
      </c>
      <c r="N176" s="501">
        <v>99.9</v>
      </c>
      <c r="O176" s="502">
        <f t="shared" si="2"/>
        <v>1</v>
      </c>
    </row>
    <row r="177" spans="1:15" ht="30" customHeight="1">
      <c r="A177" s="491"/>
      <c r="B177" s="492"/>
      <c r="C177" s="493"/>
      <c r="D177" s="498"/>
      <c r="E177" s="498"/>
      <c r="F177" s="498"/>
      <c r="G177" s="690" t="s">
        <v>74</v>
      </c>
      <c r="H177" s="687"/>
      <c r="I177" s="499">
        <v>905</v>
      </c>
      <c r="J177" s="500">
        <v>702</v>
      </c>
      <c r="K177" s="498">
        <v>4219934</v>
      </c>
      <c r="L177" s="499" t="s">
        <v>75</v>
      </c>
      <c r="M177" s="501">
        <v>99.9</v>
      </c>
      <c r="N177" s="501">
        <v>99.9</v>
      </c>
      <c r="O177" s="502">
        <f t="shared" si="2"/>
        <v>1</v>
      </c>
    </row>
    <row r="178" spans="1:15" ht="45" customHeight="1">
      <c r="A178" s="491"/>
      <c r="B178" s="492"/>
      <c r="C178" s="493"/>
      <c r="D178" s="498"/>
      <c r="E178" s="498"/>
      <c r="F178" s="688" t="s">
        <v>592</v>
      </c>
      <c r="G178" s="687"/>
      <c r="H178" s="687"/>
      <c r="I178" s="499">
        <v>905</v>
      </c>
      <c r="J178" s="500">
        <v>702</v>
      </c>
      <c r="K178" s="498">
        <v>4219935</v>
      </c>
      <c r="L178" s="499" t="s">
        <v>60</v>
      </c>
      <c r="M178" s="501">
        <v>400</v>
      </c>
      <c r="N178" s="501">
        <v>400</v>
      </c>
      <c r="O178" s="502">
        <f t="shared" si="2"/>
        <v>1</v>
      </c>
    </row>
    <row r="179" spans="1:15" ht="30" customHeight="1">
      <c r="A179" s="491"/>
      <c r="B179" s="492"/>
      <c r="C179" s="493"/>
      <c r="D179" s="498"/>
      <c r="E179" s="498"/>
      <c r="F179" s="498"/>
      <c r="G179" s="690" t="s">
        <v>74</v>
      </c>
      <c r="H179" s="687"/>
      <c r="I179" s="499">
        <v>905</v>
      </c>
      <c r="J179" s="500">
        <v>702</v>
      </c>
      <c r="K179" s="498">
        <v>4219935</v>
      </c>
      <c r="L179" s="499" t="s">
        <v>75</v>
      </c>
      <c r="M179" s="501">
        <v>400</v>
      </c>
      <c r="N179" s="501">
        <v>400</v>
      </c>
      <c r="O179" s="502">
        <f t="shared" si="2"/>
        <v>1</v>
      </c>
    </row>
    <row r="180" spans="1:15" ht="40.5" customHeight="1">
      <c r="A180" s="491"/>
      <c r="B180" s="492"/>
      <c r="C180" s="493"/>
      <c r="D180" s="498"/>
      <c r="E180" s="498"/>
      <c r="F180" s="688" t="s">
        <v>593</v>
      </c>
      <c r="G180" s="687"/>
      <c r="H180" s="687"/>
      <c r="I180" s="499">
        <v>905</v>
      </c>
      <c r="J180" s="500">
        <v>702</v>
      </c>
      <c r="K180" s="498">
        <v>4219936</v>
      </c>
      <c r="L180" s="499" t="s">
        <v>60</v>
      </c>
      <c r="M180" s="501">
        <v>100</v>
      </c>
      <c r="N180" s="501">
        <v>100</v>
      </c>
      <c r="O180" s="502">
        <f t="shared" si="2"/>
        <v>1</v>
      </c>
    </row>
    <row r="181" spans="1:15" ht="36" customHeight="1">
      <c r="A181" s="491"/>
      <c r="B181" s="492"/>
      <c r="C181" s="493"/>
      <c r="D181" s="498"/>
      <c r="E181" s="498"/>
      <c r="F181" s="498"/>
      <c r="G181" s="690" t="s">
        <v>74</v>
      </c>
      <c r="H181" s="687"/>
      <c r="I181" s="499">
        <v>905</v>
      </c>
      <c r="J181" s="500">
        <v>702</v>
      </c>
      <c r="K181" s="498">
        <v>4219936</v>
      </c>
      <c r="L181" s="499" t="s">
        <v>75</v>
      </c>
      <c r="M181" s="501">
        <v>100</v>
      </c>
      <c r="N181" s="501">
        <v>100</v>
      </c>
      <c r="O181" s="502">
        <f t="shared" si="2"/>
        <v>1</v>
      </c>
    </row>
    <row r="182" spans="1:15" ht="45" customHeight="1">
      <c r="A182" s="491"/>
      <c r="B182" s="492"/>
      <c r="C182" s="493"/>
      <c r="D182" s="498"/>
      <c r="E182" s="498"/>
      <c r="F182" s="688" t="s">
        <v>594</v>
      </c>
      <c r="G182" s="687"/>
      <c r="H182" s="687"/>
      <c r="I182" s="499">
        <v>905</v>
      </c>
      <c r="J182" s="500">
        <v>702</v>
      </c>
      <c r="K182" s="498">
        <v>4219937</v>
      </c>
      <c r="L182" s="499" t="s">
        <v>60</v>
      </c>
      <c r="M182" s="501">
        <v>150</v>
      </c>
      <c r="N182" s="501">
        <v>150</v>
      </c>
      <c r="O182" s="502">
        <f t="shared" si="2"/>
        <v>1</v>
      </c>
    </row>
    <row r="183" spans="1:15" ht="30" customHeight="1">
      <c r="A183" s="491"/>
      <c r="B183" s="492"/>
      <c r="C183" s="493"/>
      <c r="D183" s="498"/>
      <c r="E183" s="498"/>
      <c r="F183" s="498"/>
      <c r="G183" s="690" t="s">
        <v>74</v>
      </c>
      <c r="H183" s="687"/>
      <c r="I183" s="499">
        <v>905</v>
      </c>
      <c r="J183" s="500">
        <v>702</v>
      </c>
      <c r="K183" s="498">
        <v>4219937</v>
      </c>
      <c r="L183" s="499" t="s">
        <v>75</v>
      </c>
      <c r="M183" s="501">
        <v>150</v>
      </c>
      <c r="N183" s="501">
        <v>150</v>
      </c>
      <c r="O183" s="502">
        <f t="shared" si="2"/>
        <v>1</v>
      </c>
    </row>
    <row r="184" spans="1:15" ht="57.75" customHeight="1">
      <c r="A184" s="491"/>
      <c r="B184" s="492"/>
      <c r="C184" s="493"/>
      <c r="D184" s="498"/>
      <c r="E184" s="498"/>
      <c r="F184" s="688" t="s">
        <v>595</v>
      </c>
      <c r="G184" s="687"/>
      <c r="H184" s="687"/>
      <c r="I184" s="499">
        <v>905</v>
      </c>
      <c r="J184" s="500">
        <v>702</v>
      </c>
      <c r="K184" s="498">
        <v>4219938</v>
      </c>
      <c r="L184" s="499" t="s">
        <v>60</v>
      </c>
      <c r="M184" s="501">
        <v>200</v>
      </c>
      <c r="N184" s="501">
        <v>200</v>
      </c>
      <c r="O184" s="502">
        <f t="shared" si="2"/>
        <v>1</v>
      </c>
    </row>
    <row r="185" spans="1:15" ht="30.75" customHeight="1">
      <c r="A185" s="491"/>
      <c r="B185" s="492"/>
      <c r="C185" s="493"/>
      <c r="D185" s="498"/>
      <c r="E185" s="498"/>
      <c r="F185" s="498"/>
      <c r="G185" s="690" t="s">
        <v>74</v>
      </c>
      <c r="H185" s="687"/>
      <c r="I185" s="499">
        <v>905</v>
      </c>
      <c r="J185" s="500">
        <v>702</v>
      </c>
      <c r="K185" s="498">
        <v>4219938</v>
      </c>
      <c r="L185" s="499" t="s">
        <v>75</v>
      </c>
      <c r="M185" s="501">
        <v>200</v>
      </c>
      <c r="N185" s="501">
        <v>200</v>
      </c>
      <c r="O185" s="502">
        <f t="shared" si="2"/>
        <v>1</v>
      </c>
    </row>
    <row r="186" spans="1:15" ht="31.5" customHeight="1">
      <c r="A186" s="491"/>
      <c r="B186" s="492"/>
      <c r="C186" s="493"/>
      <c r="D186" s="498"/>
      <c r="E186" s="498"/>
      <c r="F186" s="688" t="s">
        <v>596</v>
      </c>
      <c r="G186" s="687"/>
      <c r="H186" s="687"/>
      <c r="I186" s="499">
        <v>905</v>
      </c>
      <c r="J186" s="500">
        <v>702</v>
      </c>
      <c r="K186" s="498">
        <v>4219939</v>
      </c>
      <c r="L186" s="499" t="s">
        <v>60</v>
      </c>
      <c r="M186" s="501">
        <v>180</v>
      </c>
      <c r="N186" s="501">
        <v>180</v>
      </c>
      <c r="O186" s="502">
        <f t="shared" si="2"/>
        <v>1</v>
      </c>
    </row>
    <row r="187" spans="1:15" ht="33.75" customHeight="1">
      <c r="A187" s="491"/>
      <c r="B187" s="492"/>
      <c r="C187" s="493"/>
      <c r="D187" s="498"/>
      <c r="E187" s="498"/>
      <c r="F187" s="498"/>
      <c r="G187" s="690" t="s">
        <v>74</v>
      </c>
      <c r="H187" s="687"/>
      <c r="I187" s="499">
        <v>905</v>
      </c>
      <c r="J187" s="500">
        <v>702</v>
      </c>
      <c r="K187" s="498">
        <v>4219939</v>
      </c>
      <c r="L187" s="499" t="s">
        <v>75</v>
      </c>
      <c r="M187" s="501">
        <v>180</v>
      </c>
      <c r="N187" s="501">
        <v>180</v>
      </c>
      <c r="O187" s="502">
        <f t="shared" si="2"/>
        <v>1</v>
      </c>
    </row>
    <row r="188" spans="1:15" ht="44.25" customHeight="1">
      <c r="A188" s="491"/>
      <c r="B188" s="492"/>
      <c r="C188" s="493"/>
      <c r="D188" s="498"/>
      <c r="E188" s="498"/>
      <c r="F188" s="688" t="s">
        <v>597</v>
      </c>
      <c r="G188" s="687"/>
      <c r="H188" s="687"/>
      <c r="I188" s="499">
        <v>905</v>
      </c>
      <c r="J188" s="500">
        <v>702</v>
      </c>
      <c r="K188" s="498">
        <v>4219940</v>
      </c>
      <c r="L188" s="499" t="s">
        <v>60</v>
      </c>
      <c r="M188" s="501">
        <v>195</v>
      </c>
      <c r="N188" s="501">
        <v>195</v>
      </c>
      <c r="O188" s="502">
        <f t="shared" si="2"/>
        <v>1</v>
      </c>
    </row>
    <row r="189" spans="1:15" ht="30.75" customHeight="1">
      <c r="A189" s="491"/>
      <c r="B189" s="492"/>
      <c r="C189" s="493"/>
      <c r="D189" s="498"/>
      <c r="E189" s="498"/>
      <c r="F189" s="498"/>
      <c r="G189" s="690" t="s">
        <v>74</v>
      </c>
      <c r="H189" s="687"/>
      <c r="I189" s="499">
        <v>905</v>
      </c>
      <c r="J189" s="500">
        <v>702</v>
      </c>
      <c r="K189" s="498">
        <v>4219940</v>
      </c>
      <c r="L189" s="499" t="s">
        <v>75</v>
      </c>
      <c r="M189" s="501">
        <v>195</v>
      </c>
      <c r="N189" s="501">
        <v>195</v>
      </c>
      <c r="O189" s="502">
        <f t="shared" si="2"/>
        <v>1</v>
      </c>
    </row>
    <row r="190" spans="1:15" ht="42" customHeight="1">
      <c r="A190" s="491"/>
      <c r="B190" s="492"/>
      <c r="C190" s="493"/>
      <c r="D190" s="498"/>
      <c r="E190" s="498"/>
      <c r="F190" s="688" t="s">
        <v>598</v>
      </c>
      <c r="G190" s="687"/>
      <c r="H190" s="687"/>
      <c r="I190" s="499">
        <v>905</v>
      </c>
      <c r="J190" s="500">
        <v>702</v>
      </c>
      <c r="K190" s="498">
        <v>4219941</v>
      </c>
      <c r="L190" s="499" t="s">
        <v>60</v>
      </c>
      <c r="M190" s="501">
        <v>250</v>
      </c>
      <c r="N190" s="501">
        <v>250</v>
      </c>
      <c r="O190" s="502">
        <f t="shared" si="2"/>
        <v>1</v>
      </c>
    </row>
    <row r="191" spans="1:15" ht="28.5" customHeight="1">
      <c r="A191" s="491"/>
      <c r="B191" s="492"/>
      <c r="C191" s="493"/>
      <c r="D191" s="498"/>
      <c r="E191" s="498"/>
      <c r="F191" s="498"/>
      <c r="G191" s="690" t="s">
        <v>74</v>
      </c>
      <c r="H191" s="687"/>
      <c r="I191" s="499">
        <v>905</v>
      </c>
      <c r="J191" s="500">
        <v>702</v>
      </c>
      <c r="K191" s="498">
        <v>4219941</v>
      </c>
      <c r="L191" s="499" t="s">
        <v>75</v>
      </c>
      <c r="M191" s="501">
        <v>250</v>
      </c>
      <c r="N191" s="501">
        <v>250</v>
      </c>
      <c r="O191" s="502">
        <f t="shared" si="2"/>
        <v>1</v>
      </c>
    </row>
    <row r="192" spans="1:15" ht="88.5" customHeight="1">
      <c r="A192" s="491"/>
      <c r="B192" s="492"/>
      <c r="C192" s="493"/>
      <c r="D192" s="498"/>
      <c r="E192" s="498"/>
      <c r="F192" s="688" t="s">
        <v>599</v>
      </c>
      <c r="G192" s="687"/>
      <c r="H192" s="687"/>
      <c r="I192" s="499">
        <v>905</v>
      </c>
      <c r="J192" s="500">
        <v>702</v>
      </c>
      <c r="K192" s="498">
        <v>4219942</v>
      </c>
      <c r="L192" s="499" t="s">
        <v>60</v>
      </c>
      <c r="M192" s="501">
        <v>240</v>
      </c>
      <c r="N192" s="501">
        <v>239.28</v>
      </c>
      <c r="O192" s="502">
        <f t="shared" si="2"/>
        <v>0.997</v>
      </c>
    </row>
    <row r="193" spans="1:15" ht="31.5" customHeight="1">
      <c r="A193" s="491"/>
      <c r="B193" s="492"/>
      <c r="C193" s="493"/>
      <c r="D193" s="498"/>
      <c r="E193" s="498"/>
      <c r="F193" s="498"/>
      <c r="G193" s="690" t="s">
        <v>74</v>
      </c>
      <c r="H193" s="687"/>
      <c r="I193" s="499">
        <v>905</v>
      </c>
      <c r="J193" s="500">
        <v>702</v>
      </c>
      <c r="K193" s="498">
        <v>4219942</v>
      </c>
      <c r="L193" s="499" t="s">
        <v>75</v>
      </c>
      <c r="M193" s="501">
        <v>240</v>
      </c>
      <c r="N193" s="501">
        <v>239.28</v>
      </c>
      <c r="O193" s="502">
        <f t="shared" si="2"/>
        <v>0.997</v>
      </c>
    </row>
    <row r="194" spans="1:15" ht="30.75" customHeight="1">
      <c r="A194" s="491"/>
      <c r="B194" s="492"/>
      <c r="C194" s="493"/>
      <c r="D194" s="498"/>
      <c r="E194" s="498"/>
      <c r="F194" s="688" t="s">
        <v>600</v>
      </c>
      <c r="G194" s="687"/>
      <c r="H194" s="687"/>
      <c r="I194" s="499">
        <v>905</v>
      </c>
      <c r="J194" s="500">
        <v>702</v>
      </c>
      <c r="K194" s="498">
        <v>4219944</v>
      </c>
      <c r="L194" s="499" t="s">
        <v>60</v>
      </c>
      <c r="M194" s="501">
        <v>64.4</v>
      </c>
      <c r="N194" s="501">
        <v>64.4</v>
      </c>
      <c r="O194" s="502">
        <f t="shared" si="2"/>
        <v>1</v>
      </c>
    </row>
    <row r="195" spans="1:15" ht="31.5" customHeight="1">
      <c r="A195" s="491"/>
      <c r="B195" s="492"/>
      <c r="C195" s="493"/>
      <c r="D195" s="498"/>
      <c r="E195" s="498"/>
      <c r="F195" s="498"/>
      <c r="G195" s="690" t="s">
        <v>74</v>
      </c>
      <c r="H195" s="687"/>
      <c r="I195" s="499">
        <v>905</v>
      </c>
      <c r="J195" s="500">
        <v>702</v>
      </c>
      <c r="K195" s="498">
        <v>4219944</v>
      </c>
      <c r="L195" s="499" t="s">
        <v>75</v>
      </c>
      <c r="M195" s="501">
        <v>64.4</v>
      </c>
      <c r="N195" s="501">
        <v>64.4</v>
      </c>
      <c r="O195" s="502">
        <f t="shared" si="2"/>
        <v>1</v>
      </c>
    </row>
    <row r="196" spans="1:15" ht="42.75" customHeight="1">
      <c r="A196" s="491"/>
      <c r="B196" s="492"/>
      <c r="C196" s="493"/>
      <c r="D196" s="498"/>
      <c r="E196" s="498"/>
      <c r="F196" s="688" t="s">
        <v>601</v>
      </c>
      <c r="G196" s="687"/>
      <c r="H196" s="687"/>
      <c r="I196" s="499">
        <v>905</v>
      </c>
      <c r="J196" s="500">
        <v>702</v>
      </c>
      <c r="K196" s="498">
        <v>4219947</v>
      </c>
      <c r="L196" s="499" t="s">
        <v>60</v>
      </c>
      <c r="M196" s="501">
        <v>40</v>
      </c>
      <c r="N196" s="501">
        <v>39.99996</v>
      </c>
      <c r="O196" s="502">
        <f t="shared" si="2"/>
        <v>0.9999990000000001</v>
      </c>
    </row>
    <row r="197" spans="1:15" ht="32.25" customHeight="1">
      <c r="A197" s="491"/>
      <c r="B197" s="492"/>
      <c r="C197" s="493"/>
      <c r="D197" s="498"/>
      <c r="E197" s="498"/>
      <c r="F197" s="498"/>
      <c r="G197" s="690" t="s">
        <v>74</v>
      </c>
      <c r="H197" s="687"/>
      <c r="I197" s="499">
        <v>905</v>
      </c>
      <c r="J197" s="500">
        <v>702</v>
      </c>
      <c r="K197" s="498">
        <v>4219947</v>
      </c>
      <c r="L197" s="499" t="s">
        <v>75</v>
      </c>
      <c r="M197" s="501">
        <v>40</v>
      </c>
      <c r="N197" s="501">
        <v>39.99996</v>
      </c>
      <c r="O197" s="502">
        <f t="shared" si="2"/>
        <v>0.9999990000000001</v>
      </c>
    </row>
    <row r="198" spans="1:15" ht="45" customHeight="1">
      <c r="A198" s="491"/>
      <c r="B198" s="492"/>
      <c r="C198" s="493"/>
      <c r="D198" s="498"/>
      <c r="E198" s="498"/>
      <c r="F198" s="688" t="s">
        <v>602</v>
      </c>
      <c r="G198" s="687"/>
      <c r="H198" s="687"/>
      <c r="I198" s="499">
        <v>905</v>
      </c>
      <c r="J198" s="500">
        <v>702</v>
      </c>
      <c r="K198" s="498">
        <v>4219948</v>
      </c>
      <c r="L198" s="499" t="s">
        <v>60</v>
      </c>
      <c r="M198" s="501">
        <v>99</v>
      </c>
      <c r="N198" s="501">
        <v>98.92694</v>
      </c>
      <c r="O198" s="502">
        <f t="shared" si="2"/>
        <v>0.9992620202020203</v>
      </c>
    </row>
    <row r="199" spans="1:15" ht="36" customHeight="1">
      <c r="A199" s="491"/>
      <c r="B199" s="492"/>
      <c r="C199" s="493"/>
      <c r="D199" s="498"/>
      <c r="E199" s="498"/>
      <c r="F199" s="498"/>
      <c r="G199" s="690" t="s">
        <v>74</v>
      </c>
      <c r="H199" s="687"/>
      <c r="I199" s="499">
        <v>905</v>
      </c>
      <c r="J199" s="500">
        <v>702</v>
      </c>
      <c r="K199" s="498">
        <v>4219948</v>
      </c>
      <c r="L199" s="499" t="s">
        <v>75</v>
      </c>
      <c r="M199" s="501">
        <v>99</v>
      </c>
      <c r="N199" s="501">
        <v>98.92694</v>
      </c>
      <c r="O199" s="502">
        <f t="shared" si="2"/>
        <v>0.9992620202020203</v>
      </c>
    </row>
    <row r="200" spans="1:15" ht="37.5" customHeight="1">
      <c r="A200" s="491"/>
      <c r="B200" s="492"/>
      <c r="C200" s="493"/>
      <c r="D200" s="498"/>
      <c r="E200" s="498"/>
      <c r="F200" s="688" t="s">
        <v>531</v>
      </c>
      <c r="G200" s="687"/>
      <c r="H200" s="687"/>
      <c r="I200" s="499">
        <v>905</v>
      </c>
      <c r="J200" s="500">
        <v>702</v>
      </c>
      <c r="K200" s="498">
        <v>4219949</v>
      </c>
      <c r="L200" s="499" t="s">
        <v>60</v>
      </c>
      <c r="M200" s="501">
        <v>99</v>
      </c>
      <c r="N200" s="501">
        <v>99</v>
      </c>
      <c r="O200" s="502">
        <f t="shared" si="2"/>
        <v>1</v>
      </c>
    </row>
    <row r="201" spans="1:15" ht="33" customHeight="1">
      <c r="A201" s="491"/>
      <c r="B201" s="492"/>
      <c r="C201" s="493"/>
      <c r="D201" s="498"/>
      <c r="E201" s="498"/>
      <c r="F201" s="498"/>
      <c r="G201" s="690" t="s">
        <v>74</v>
      </c>
      <c r="H201" s="687"/>
      <c r="I201" s="499">
        <v>905</v>
      </c>
      <c r="J201" s="500">
        <v>702</v>
      </c>
      <c r="K201" s="498">
        <v>4219949</v>
      </c>
      <c r="L201" s="499" t="s">
        <v>75</v>
      </c>
      <c r="M201" s="501">
        <v>99</v>
      </c>
      <c r="N201" s="501">
        <v>99</v>
      </c>
      <c r="O201" s="502">
        <f t="shared" si="2"/>
        <v>1</v>
      </c>
    </row>
    <row r="202" spans="1:15" ht="46.5" customHeight="1">
      <c r="A202" s="491"/>
      <c r="B202" s="492"/>
      <c r="C202" s="493"/>
      <c r="D202" s="498"/>
      <c r="E202" s="498"/>
      <c r="F202" s="688" t="s">
        <v>603</v>
      </c>
      <c r="G202" s="687"/>
      <c r="H202" s="687"/>
      <c r="I202" s="499">
        <v>905</v>
      </c>
      <c r="J202" s="500">
        <v>702</v>
      </c>
      <c r="K202" s="498">
        <v>4219950</v>
      </c>
      <c r="L202" s="499" t="s">
        <v>60</v>
      </c>
      <c r="M202" s="501">
        <v>10</v>
      </c>
      <c r="N202" s="501">
        <v>10</v>
      </c>
      <c r="O202" s="502">
        <f t="shared" si="2"/>
        <v>1</v>
      </c>
    </row>
    <row r="203" spans="1:15" ht="28.5" customHeight="1">
      <c r="A203" s="491"/>
      <c r="B203" s="492"/>
      <c r="C203" s="493"/>
      <c r="D203" s="498"/>
      <c r="E203" s="498"/>
      <c r="F203" s="498"/>
      <c r="G203" s="690" t="s">
        <v>74</v>
      </c>
      <c r="H203" s="687"/>
      <c r="I203" s="499">
        <v>905</v>
      </c>
      <c r="J203" s="500">
        <v>702</v>
      </c>
      <c r="K203" s="498">
        <v>4219950</v>
      </c>
      <c r="L203" s="499" t="s">
        <v>75</v>
      </c>
      <c r="M203" s="501">
        <v>10</v>
      </c>
      <c r="N203" s="501">
        <v>10</v>
      </c>
      <c r="O203" s="502">
        <f t="shared" si="2"/>
        <v>1</v>
      </c>
    </row>
    <row r="204" spans="1:15" ht="48" customHeight="1">
      <c r="A204" s="491"/>
      <c r="B204" s="492"/>
      <c r="C204" s="493"/>
      <c r="D204" s="498"/>
      <c r="E204" s="498"/>
      <c r="F204" s="688" t="s">
        <v>610</v>
      </c>
      <c r="G204" s="687"/>
      <c r="H204" s="687"/>
      <c r="I204" s="499">
        <v>905</v>
      </c>
      <c r="J204" s="500">
        <v>702</v>
      </c>
      <c r="K204" s="498">
        <v>4219951</v>
      </c>
      <c r="L204" s="499" t="s">
        <v>60</v>
      </c>
      <c r="M204" s="501">
        <v>51.7</v>
      </c>
      <c r="N204" s="501">
        <v>51.7</v>
      </c>
      <c r="O204" s="502">
        <f t="shared" si="2"/>
        <v>1</v>
      </c>
    </row>
    <row r="205" spans="1:15" ht="26.25" customHeight="1">
      <c r="A205" s="491"/>
      <c r="B205" s="492"/>
      <c r="C205" s="493"/>
      <c r="D205" s="498"/>
      <c r="E205" s="498"/>
      <c r="F205" s="498"/>
      <c r="G205" s="690" t="s">
        <v>74</v>
      </c>
      <c r="H205" s="687"/>
      <c r="I205" s="499">
        <v>905</v>
      </c>
      <c r="J205" s="500">
        <v>702</v>
      </c>
      <c r="K205" s="498">
        <v>4219951</v>
      </c>
      <c r="L205" s="499" t="s">
        <v>75</v>
      </c>
      <c r="M205" s="501">
        <v>51.7</v>
      </c>
      <c r="N205" s="501">
        <v>51.7</v>
      </c>
      <c r="O205" s="502">
        <f t="shared" si="2"/>
        <v>1</v>
      </c>
    </row>
    <row r="206" spans="1:15" ht="45.75" customHeight="1">
      <c r="A206" s="491"/>
      <c r="B206" s="492"/>
      <c r="C206" s="493"/>
      <c r="D206" s="498"/>
      <c r="E206" s="498"/>
      <c r="F206" s="688" t="s">
        <v>611</v>
      </c>
      <c r="G206" s="687"/>
      <c r="H206" s="687"/>
      <c r="I206" s="499">
        <v>905</v>
      </c>
      <c r="J206" s="500">
        <v>702</v>
      </c>
      <c r="K206" s="498">
        <v>4219952</v>
      </c>
      <c r="L206" s="499" t="s">
        <v>60</v>
      </c>
      <c r="M206" s="501">
        <v>30</v>
      </c>
      <c r="N206" s="501">
        <v>30</v>
      </c>
      <c r="O206" s="502">
        <f t="shared" si="2"/>
        <v>1</v>
      </c>
    </row>
    <row r="207" spans="1:15" ht="30" customHeight="1">
      <c r="A207" s="491"/>
      <c r="B207" s="492"/>
      <c r="C207" s="493"/>
      <c r="D207" s="498"/>
      <c r="E207" s="498"/>
      <c r="F207" s="498"/>
      <c r="G207" s="690" t="s">
        <v>74</v>
      </c>
      <c r="H207" s="687"/>
      <c r="I207" s="499">
        <v>905</v>
      </c>
      <c r="J207" s="500">
        <v>702</v>
      </c>
      <c r="K207" s="498">
        <v>4219952</v>
      </c>
      <c r="L207" s="499" t="s">
        <v>75</v>
      </c>
      <c r="M207" s="501">
        <v>30</v>
      </c>
      <c r="N207" s="501">
        <v>30</v>
      </c>
      <c r="O207" s="502">
        <f t="shared" si="2"/>
        <v>1</v>
      </c>
    </row>
    <row r="208" spans="1:15" ht="46.5" customHeight="1">
      <c r="A208" s="491"/>
      <c r="B208" s="492"/>
      <c r="C208" s="493"/>
      <c r="D208" s="498"/>
      <c r="E208" s="498"/>
      <c r="F208" s="688" t="s">
        <v>612</v>
      </c>
      <c r="G208" s="687"/>
      <c r="H208" s="687"/>
      <c r="I208" s="499">
        <v>905</v>
      </c>
      <c r="J208" s="500">
        <v>702</v>
      </c>
      <c r="K208" s="498">
        <v>4219953</v>
      </c>
      <c r="L208" s="499" t="s">
        <v>60</v>
      </c>
      <c r="M208" s="501">
        <v>26.9</v>
      </c>
      <c r="N208" s="501">
        <v>26.85</v>
      </c>
      <c r="O208" s="502">
        <f t="shared" si="2"/>
        <v>0.9981412639405206</v>
      </c>
    </row>
    <row r="209" spans="1:15" ht="33" customHeight="1">
      <c r="A209" s="491"/>
      <c r="B209" s="492"/>
      <c r="C209" s="493"/>
      <c r="D209" s="498"/>
      <c r="E209" s="498"/>
      <c r="F209" s="498"/>
      <c r="G209" s="690" t="s">
        <v>74</v>
      </c>
      <c r="H209" s="687"/>
      <c r="I209" s="499">
        <v>905</v>
      </c>
      <c r="J209" s="500">
        <v>702</v>
      </c>
      <c r="K209" s="498">
        <v>4219953</v>
      </c>
      <c r="L209" s="499" t="s">
        <v>75</v>
      </c>
      <c r="M209" s="501">
        <v>26.9</v>
      </c>
      <c r="N209" s="501">
        <v>26.85</v>
      </c>
      <c r="O209" s="502">
        <f t="shared" si="2"/>
        <v>0.9981412639405206</v>
      </c>
    </row>
    <row r="210" spans="1:15" ht="40.5" customHeight="1">
      <c r="A210" s="491"/>
      <c r="B210" s="492"/>
      <c r="C210" s="493"/>
      <c r="D210" s="498"/>
      <c r="E210" s="498"/>
      <c r="F210" s="688" t="s">
        <v>613</v>
      </c>
      <c r="G210" s="687"/>
      <c r="H210" s="687"/>
      <c r="I210" s="499">
        <v>905</v>
      </c>
      <c r="J210" s="500">
        <v>702</v>
      </c>
      <c r="K210" s="498">
        <v>4219954</v>
      </c>
      <c r="L210" s="499" t="s">
        <v>60</v>
      </c>
      <c r="M210" s="501">
        <v>19</v>
      </c>
      <c r="N210" s="501">
        <v>19</v>
      </c>
      <c r="O210" s="502">
        <f t="shared" si="2"/>
        <v>1</v>
      </c>
    </row>
    <row r="211" spans="1:15" ht="36" customHeight="1">
      <c r="A211" s="491"/>
      <c r="B211" s="492"/>
      <c r="C211" s="493"/>
      <c r="D211" s="498"/>
      <c r="E211" s="498"/>
      <c r="F211" s="498"/>
      <c r="G211" s="690" t="s">
        <v>74</v>
      </c>
      <c r="H211" s="687"/>
      <c r="I211" s="499">
        <v>905</v>
      </c>
      <c r="J211" s="500">
        <v>702</v>
      </c>
      <c r="K211" s="498">
        <v>4219954</v>
      </c>
      <c r="L211" s="499" t="s">
        <v>75</v>
      </c>
      <c r="M211" s="501">
        <v>19</v>
      </c>
      <c r="N211" s="501">
        <v>19</v>
      </c>
      <c r="O211" s="502">
        <f aca="true" t="shared" si="3" ref="O211:O274">N211/M211</f>
        <v>1</v>
      </c>
    </row>
    <row r="212" spans="1:15" ht="33" customHeight="1">
      <c r="A212" s="491"/>
      <c r="B212" s="492"/>
      <c r="C212" s="493"/>
      <c r="D212" s="498"/>
      <c r="E212" s="498"/>
      <c r="F212" s="688" t="s">
        <v>614</v>
      </c>
      <c r="G212" s="687"/>
      <c r="H212" s="687"/>
      <c r="I212" s="499">
        <v>905</v>
      </c>
      <c r="J212" s="500">
        <v>702</v>
      </c>
      <c r="K212" s="498">
        <v>4219955</v>
      </c>
      <c r="L212" s="499" t="s">
        <v>60</v>
      </c>
      <c r="M212" s="501">
        <v>19</v>
      </c>
      <c r="N212" s="501">
        <v>18.9999</v>
      </c>
      <c r="O212" s="502">
        <f t="shared" si="3"/>
        <v>0.9999947368421053</v>
      </c>
    </row>
    <row r="213" spans="1:15" ht="36" customHeight="1">
      <c r="A213" s="491"/>
      <c r="B213" s="492"/>
      <c r="C213" s="493"/>
      <c r="D213" s="498"/>
      <c r="E213" s="498"/>
      <c r="F213" s="498"/>
      <c r="G213" s="690" t="s">
        <v>74</v>
      </c>
      <c r="H213" s="687"/>
      <c r="I213" s="499">
        <v>905</v>
      </c>
      <c r="J213" s="500">
        <v>702</v>
      </c>
      <c r="K213" s="498">
        <v>4219955</v>
      </c>
      <c r="L213" s="499" t="s">
        <v>75</v>
      </c>
      <c r="M213" s="501">
        <v>19</v>
      </c>
      <c r="N213" s="501">
        <v>18.9999</v>
      </c>
      <c r="O213" s="502">
        <f t="shared" si="3"/>
        <v>0.9999947368421053</v>
      </c>
    </row>
    <row r="214" spans="1:15" ht="46.5" customHeight="1">
      <c r="A214" s="491"/>
      <c r="B214" s="492"/>
      <c r="C214" s="493"/>
      <c r="D214" s="498"/>
      <c r="E214" s="498"/>
      <c r="F214" s="688" t="s">
        <v>615</v>
      </c>
      <c r="G214" s="687"/>
      <c r="H214" s="687"/>
      <c r="I214" s="499">
        <v>905</v>
      </c>
      <c r="J214" s="500">
        <v>702</v>
      </c>
      <c r="K214" s="498">
        <v>4219956</v>
      </c>
      <c r="L214" s="499" t="s">
        <v>60</v>
      </c>
      <c r="M214" s="501">
        <v>16</v>
      </c>
      <c r="N214" s="501">
        <v>16</v>
      </c>
      <c r="O214" s="502">
        <f t="shared" si="3"/>
        <v>1</v>
      </c>
    </row>
    <row r="215" spans="1:15" ht="34.5" customHeight="1">
      <c r="A215" s="491"/>
      <c r="B215" s="492"/>
      <c r="C215" s="493"/>
      <c r="D215" s="498"/>
      <c r="E215" s="498"/>
      <c r="F215" s="498"/>
      <c r="G215" s="690" t="s">
        <v>74</v>
      </c>
      <c r="H215" s="687"/>
      <c r="I215" s="499">
        <v>905</v>
      </c>
      <c r="J215" s="500">
        <v>702</v>
      </c>
      <c r="K215" s="498">
        <v>4219956</v>
      </c>
      <c r="L215" s="499" t="s">
        <v>75</v>
      </c>
      <c r="M215" s="501">
        <v>16</v>
      </c>
      <c r="N215" s="501">
        <v>16</v>
      </c>
      <c r="O215" s="502">
        <f t="shared" si="3"/>
        <v>1</v>
      </c>
    </row>
    <row r="216" spans="1:15" ht="40.5" customHeight="1">
      <c r="A216" s="491"/>
      <c r="B216" s="492"/>
      <c r="C216" s="493"/>
      <c r="D216" s="498"/>
      <c r="E216" s="498"/>
      <c r="F216" s="688" t="s">
        <v>616</v>
      </c>
      <c r="G216" s="687"/>
      <c r="H216" s="687"/>
      <c r="I216" s="499">
        <v>905</v>
      </c>
      <c r="J216" s="500">
        <v>702</v>
      </c>
      <c r="K216" s="498">
        <v>4219957</v>
      </c>
      <c r="L216" s="499" t="s">
        <v>60</v>
      </c>
      <c r="M216" s="501">
        <v>32</v>
      </c>
      <c r="N216" s="501">
        <v>32</v>
      </c>
      <c r="O216" s="502">
        <f t="shared" si="3"/>
        <v>1</v>
      </c>
    </row>
    <row r="217" spans="1:15" ht="40.5" customHeight="1">
      <c r="A217" s="491"/>
      <c r="B217" s="492"/>
      <c r="C217" s="493"/>
      <c r="D217" s="498"/>
      <c r="E217" s="498"/>
      <c r="F217" s="498"/>
      <c r="G217" s="690" t="s">
        <v>74</v>
      </c>
      <c r="H217" s="687"/>
      <c r="I217" s="499">
        <v>905</v>
      </c>
      <c r="J217" s="500">
        <v>702</v>
      </c>
      <c r="K217" s="498">
        <v>4219957</v>
      </c>
      <c r="L217" s="499" t="s">
        <v>75</v>
      </c>
      <c r="M217" s="501">
        <v>32</v>
      </c>
      <c r="N217" s="501">
        <v>32</v>
      </c>
      <c r="O217" s="502">
        <f t="shared" si="3"/>
        <v>1</v>
      </c>
    </row>
    <row r="218" spans="1:15" ht="40.5" customHeight="1">
      <c r="A218" s="491"/>
      <c r="B218" s="492"/>
      <c r="C218" s="493"/>
      <c r="D218" s="498"/>
      <c r="E218" s="498"/>
      <c r="F218" s="688" t="s">
        <v>617</v>
      </c>
      <c r="G218" s="687"/>
      <c r="H218" s="687"/>
      <c r="I218" s="499">
        <v>905</v>
      </c>
      <c r="J218" s="500">
        <v>702</v>
      </c>
      <c r="K218" s="498">
        <v>4219958</v>
      </c>
      <c r="L218" s="499" t="s">
        <v>60</v>
      </c>
      <c r="M218" s="501">
        <v>16</v>
      </c>
      <c r="N218" s="501">
        <v>16</v>
      </c>
      <c r="O218" s="502">
        <f t="shared" si="3"/>
        <v>1</v>
      </c>
    </row>
    <row r="219" spans="1:15" ht="30.75" customHeight="1">
      <c r="A219" s="491"/>
      <c r="B219" s="492"/>
      <c r="C219" s="493"/>
      <c r="D219" s="498"/>
      <c r="E219" s="498"/>
      <c r="F219" s="498"/>
      <c r="G219" s="690" t="s">
        <v>74</v>
      </c>
      <c r="H219" s="687"/>
      <c r="I219" s="499">
        <v>905</v>
      </c>
      <c r="J219" s="500">
        <v>702</v>
      </c>
      <c r="K219" s="498">
        <v>4219958</v>
      </c>
      <c r="L219" s="499" t="s">
        <v>75</v>
      </c>
      <c r="M219" s="501">
        <v>16</v>
      </c>
      <c r="N219" s="501">
        <v>16</v>
      </c>
      <c r="O219" s="502">
        <f t="shared" si="3"/>
        <v>1</v>
      </c>
    </row>
    <row r="220" spans="1:15" ht="45.75" customHeight="1">
      <c r="A220" s="491"/>
      <c r="B220" s="492"/>
      <c r="C220" s="493"/>
      <c r="D220" s="498"/>
      <c r="E220" s="498"/>
      <c r="F220" s="688" t="s">
        <v>618</v>
      </c>
      <c r="G220" s="687"/>
      <c r="H220" s="687"/>
      <c r="I220" s="499">
        <v>905</v>
      </c>
      <c r="J220" s="500">
        <v>702</v>
      </c>
      <c r="K220" s="498">
        <v>4219959</v>
      </c>
      <c r="L220" s="499" t="s">
        <v>60</v>
      </c>
      <c r="M220" s="501">
        <v>16</v>
      </c>
      <c r="N220" s="501">
        <v>16</v>
      </c>
      <c r="O220" s="502">
        <f t="shared" si="3"/>
        <v>1</v>
      </c>
    </row>
    <row r="221" spans="1:15" ht="28.5" customHeight="1">
      <c r="A221" s="491"/>
      <c r="B221" s="492"/>
      <c r="C221" s="493"/>
      <c r="D221" s="498"/>
      <c r="E221" s="498"/>
      <c r="F221" s="498"/>
      <c r="G221" s="690" t="s">
        <v>74</v>
      </c>
      <c r="H221" s="687"/>
      <c r="I221" s="499">
        <v>905</v>
      </c>
      <c r="J221" s="500">
        <v>702</v>
      </c>
      <c r="K221" s="498">
        <v>4219959</v>
      </c>
      <c r="L221" s="499" t="s">
        <v>75</v>
      </c>
      <c r="M221" s="501">
        <v>16</v>
      </c>
      <c r="N221" s="501">
        <v>16</v>
      </c>
      <c r="O221" s="502">
        <f t="shared" si="3"/>
        <v>1</v>
      </c>
    </row>
    <row r="222" spans="1:15" ht="46.5" customHeight="1">
      <c r="A222" s="491"/>
      <c r="B222" s="492"/>
      <c r="C222" s="493"/>
      <c r="D222" s="498"/>
      <c r="E222" s="498"/>
      <c r="F222" s="688" t="s">
        <v>619</v>
      </c>
      <c r="G222" s="687"/>
      <c r="H222" s="687"/>
      <c r="I222" s="499">
        <v>905</v>
      </c>
      <c r="J222" s="500">
        <v>702</v>
      </c>
      <c r="K222" s="498">
        <v>4219960</v>
      </c>
      <c r="L222" s="499" t="s">
        <v>60</v>
      </c>
      <c r="M222" s="501">
        <v>32</v>
      </c>
      <c r="N222" s="501">
        <v>32</v>
      </c>
      <c r="O222" s="502">
        <f t="shared" si="3"/>
        <v>1</v>
      </c>
    </row>
    <row r="223" spans="1:15" ht="27" customHeight="1">
      <c r="A223" s="491"/>
      <c r="B223" s="492"/>
      <c r="C223" s="493"/>
      <c r="D223" s="498"/>
      <c r="E223" s="498"/>
      <c r="F223" s="498"/>
      <c r="G223" s="690" t="s">
        <v>74</v>
      </c>
      <c r="H223" s="687"/>
      <c r="I223" s="499">
        <v>905</v>
      </c>
      <c r="J223" s="500">
        <v>702</v>
      </c>
      <c r="K223" s="498">
        <v>4219960</v>
      </c>
      <c r="L223" s="499" t="s">
        <v>75</v>
      </c>
      <c r="M223" s="501">
        <v>32</v>
      </c>
      <c r="N223" s="501">
        <v>32</v>
      </c>
      <c r="O223" s="502">
        <f t="shared" si="3"/>
        <v>1</v>
      </c>
    </row>
    <row r="224" spans="1:15" ht="46.5" customHeight="1">
      <c r="A224" s="491"/>
      <c r="B224" s="492"/>
      <c r="C224" s="493"/>
      <c r="D224" s="498"/>
      <c r="E224" s="498"/>
      <c r="F224" s="688" t="s">
        <v>620</v>
      </c>
      <c r="G224" s="687"/>
      <c r="H224" s="687"/>
      <c r="I224" s="499">
        <v>905</v>
      </c>
      <c r="J224" s="500">
        <v>702</v>
      </c>
      <c r="K224" s="498">
        <v>4219961</v>
      </c>
      <c r="L224" s="499" t="s">
        <v>60</v>
      </c>
      <c r="M224" s="501">
        <v>32</v>
      </c>
      <c r="N224" s="501">
        <v>32</v>
      </c>
      <c r="O224" s="502">
        <f t="shared" si="3"/>
        <v>1</v>
      </c>
    </row>
    <row r="225" spans="1:15" ht="27" customHeight="1">
      <c r="A225" s="491"/>
      <c r="B225" s="492"/>
      <c r="C225" s="493"/>
      <c r="D225" s="498"/>
      <c r="E225" s="498"/>
      <c r="F225" s="498"/>
      <c r="G225" s="690" t="s">
        <v>74</v>
      </c>
      <c r="H225" s="687"/>
      <c r="I225" s="499">
        <v>905</v>
      </c>
      <c r="J225" s="500">
        <v>702</v>
      </c>
      <c r="K225" s="498">
        <v>4219961</v>
      </c>
      <c r="L225" s="499" t="s">
        <v>75</v>
      </c>
      <c r="M225" s="501">
        <v>32</v>
      </c>
      <c r="N225" s="501">
        <v>32</v>
      </c>
      <c r="O225" s="502">
        <f t="shared" si="3"/>
        <v>1</v>
      </c>
    </row>
    <row r="226" spans="1:15" ht="44.25" customHeight="1">
      <c r="A226" s="491"/>
      <c r="B226" s="492"/>
      <c r="C226" s="493"/>
      <c r="D226" s="498"/>
      <c r="E226" s="498"/>
      <c r="F226" s="688" t="s">
        <v>625</v>
      </c>
      <c r="G226" s="687"/>
      <c r="H226" s="687"/>
      <c r="I226" s="499">
        <v>905</v>
      </c>
      <c r="J226" s="500">
        <v>702</v>
      </c>
      <c r="K226" s="498">
        <v>4219962</v>
      </c>
      <c r="L226" s="499" t="s">
        <v>60</v>
      </c>
      <c r="M226" s="501">
        <v>16</v>
      </c>
      <c r="N226" s="501">
        <v>16</v>
      </c>
      <c r="O226" s="502">
        <f t="shared" si="3"/>
        <v>1</v>
      </c>
    </row>
    <row r="227" spans="1:15" ht="40.5" customHeight="1">
      <c r="A227" s="491"/>
      <c r="B227" s="492"/>
      <c r="C227" s="493"/>
      <c r="D227" s="498"/>
      <c r="E227" s="498"/>
      <c r="F227" s="498"/>
      <c r="G227" s="690" t="s">
        <v>74</v>
      </c>
      <c r="H227" s="687"/>
      <c r="I227" s="499">
        <v>905</v>
      </c>
      <c r="J227" s="500">
        <v>702</v>
      </c>
      <c r="K227" s="498">
        <v>4219962</v>
      </c>
      <c r="L227" s="499" t="s">
        <v>75</v>
      </c>
      <c r="M227" s="501">
        <v>16</v>
      </c>
      <c r="N227" s="501">
        <v>16</v>
      </c>
      <c r="O227" s="502">
        <f t="shared" si="3"/>
        <v>1</v>
      </c>
    </row>
    <row r="228" spans="1:15" ht="40.5" customHeight="1">
      <c r="A228" s="491"/>
      <c r="B228" s="492"/>
      <c r="C228" s="493"/>
      <c r="D228" s="498"/>
      <c r="E228" s="498"/>
      <c r="F228" s="688" t="s">
        <v>626</v>
      </c>
      <c r="G228" s="687"/>
      <c r="H228" s="687"/>
      <c r="I228" s="499">
        <v>905</v>
      </c>
      <c r="J228" s="500">
        <v>702</v>
      </c>
      <c r="K228" s="498">
        <v>4219963</v>
      </c>
      <c r="L228" s="499" t="s">
        <v>60</v>
      </c>
      <c r="M228" s="501">
        <v>32</v>
      </c>
      <c r="N228" s="501">
        <v>32</v>
      </c>
      <c r="O228" s="502">
        <f t="shared" si="3"/>
        <v>1</v>
      </c>
    </row>
    <row r="229" spans="1:15" ht="40.5" customHeight="1">
      <c r="A229" s="491"/>
      <c r="B229" s="492"/>
      <c r="C229" s="493"/>
      <c r="D229" s="498"/>
      <c r="E229" s="498"/>
      <c r="F229" s="498"/>
      <c r="G229" s="690" t="s">
        <v>74</v>
      </c>
      <c r="H229" s="687"/>
      <c r="I229" s="499">
        <v>905</v>
      </c>
      <c r="J229" s="500">
        <v>702</v>
      </c>
      <c r="K229" s="498">
        <v>4219963</v>
      </c>
      <c r="L229" s="499" t="s">
        <v>75</v>
      </c>
      <c r="M229" s="501">
        <v>32</v>
      </c>
      <c r="N229" s="501">
        <v>32</v>
      </c>
      <c r="O229" s="502">
        <f t="shared" si="3"/>
        <v>1</v>
      </c>
    </row>
    <row r="230" spans="1:15" ht="51.75" customHeight="1">
      <c r="A230" s="491"/>
      <c r="B230" s="492"/>
      <c r="C230" s="493"/>
      <c r="D230" s="498"/>
      <c r="E230" s="498"/>
      <c r="F230" s="688" t="s">
        <v>627</v>
      </c>
      <c r="G230" s="687"/>
      <c r="H230" s="687"/>
      <c r="I230" s="499">
        <v>905</v>
      </c>
      <c r="J230" s="500">
        <v>702</v>
      </c>
      <c r="K230" s="498">
        <v>4219964</v>
      </c>
      <c r="L230" s="499" t="s">
        <v>60</v>
      </c>
      <c r="M230" s="501">
        <v>48</v>
      </c>
      <c r="N230" s="501">
        <v>48</v>
      </c>
      <c r="O230" s="502">
        <f t="shared" si="3"/>
        <v>1</v>
      </c>
    </row>
    <row r="231" spans="1:15" ht="33.75" customHeight="1">
      <c r="A231" s="491"/>
      <c r="B231" s="492"/>
      <c r="C231" s="493"/>
      <c r="D231" s="498"/>
      <c r="E231" s="498"/>
      <c r="F231" s="498"/>
      <c r="G231" s="690" t="s">
        <v>74</v>
      </c>
      <c r="H231" s="687"/>
      <c r="I231" s="499">
        <v>905</v>
      </c>
      <c r="J231" s="500">
        <v>702</v>
      </c>
      <c r="K231" s="498">
        <v>4219964</v>
      </c>
      <c r="L231" s="499" t="s">
        <v>75</v>
      </c>
      <c r="M231" s="501">
        <v>48</v>
      </c>
      <c r="N231" s="501">
        <v>48</v>
      </c>
      <c r="O231" s="502">
        <f t="shared" si="3"/>
        <v>1</v>
      </c>
    </row>
    <row r="232" spans="1:15" ht="45" customHeight="1">
      <c r="A232" s="491"/>
      <c r="B232" s="492"/>
      <c r="C232" s="493"/>
      <c r="D232" s="498"/>
      <c r="E232" s="498"/>
      <c r="F232" s="688" t="s">
        <v>628</v>
      </c>
      <c r="G232" s="687"/>
      <c r="H232" s="687"/>
      <c r="I232" s="499">
        <v>905</v>
      </c>
      <c r="J232" s="500">
        <v>702</v>
      </c>
      <c r="K232" s="498">
        <v>4219965</v>
      </c>
      <c r="L232" s="499" t="s">
        <v>60</v>
      </c>
      <c r="M232" s="501">
        <v>287</v>
      </c>
      <c r="N232" s="501">
        <v>287</v>
      </c>
      <c r="O232" s="502">
        <f t="shared" si="3"/>
        <v>1</v>
      </c>
    </row>
    <row r="233" spans="1:15" ht="33.75" customHeight="1">
      <c r="A233" s="491"/>
      <c r="B233" s="492"/>
      <c r="C233" s="493"/>
      <c r="D233" s="498"/>
      <c r="E233" s="498"/>
      <c r="F233" s="498"/>
      <c r="G233" s="690" t="s">
        <v>74</v>
      </c>
      <c r="H233" s="687"/>
      <c r="I233" s="499">
        <v>905</v>
      </c>
      <c r="J233" s="500">
        <v>702</v>
      </c>
      <c r="K233" s="498">
        <v>4219965</v>
      </c>
      <c r="L233" s="499" t="s">
        <v>75</v>
      </c>
      <c r="M233" s="501">
        <v>287</v>
      </c>
      <c r="N233" s="501">
        <v>287</v>
      </c>
      <c r="O233" s="502">
        <f t="shared" si="3"/>
        <v>1</v>
      </c>
    </row>
    <row r="234" spans="1:15" ht="47.25" customHeight="1">
      <c r="A234" s="491"/>
      <c r="B234" s="492"/>
      <c r="C234" s="493"/>
      <c r="D234" s="498"/>
      <c r="E234" s="498"/>
      <c r="F234" s="688" t="s">
        <v>629</v>
      </c>
      <c r="G234" s="687"/>
      <c r="H234" s="687"/>
      <c r="I234" s="499">
        <v>905</v>
      </c>
      <c r="J234" s="500">
        <v>702</v>
      </c>
      <c r="K234" s="498">
        <v>4219966</v>
      </c>
      <c r="L234" s="499" t="s">
        <v>60</v>
      </c>
      <c r="M234" s="501">
        <v>177.08</v>
      </c>
      <c r="N234" s="501">
        <v>177.07988</v>
      </c>
      <c r="O234" s="502">
        <f t="shared" si="3"/>
        <v>0.9999993223401852</v>
      </c>
    </row>
    <row r="235" spans="1:15" ht="40.5" customHeight="1">
      <c r="A235" s="491"/>
      <c r="B235" s="492"/>
      <c r="C235" s="493"/>
      <c r="D235" s="498"/>
      <c r="E235" s="498"/>
      <c r="F235" s="498"/>
      <c r="G235" s="690" t="s">
        <v>74</v>
      </c>
      <c r="H235" s="687"/>
      <c r="I235" s="499">
        <v>905</v>
      </c>
      <c r="J235" s="500">
        <v>702</v>
      </c>
      <c r="K235" s="498">
        <v>4219966</v>
      </c>
      <c r="L235" s="499" t="s">
        <v>75</v>
      </c>
      <c r="M235" s="501">
        <v>177.08</v>
      </c>
      <c r="N235" s="501">
        <v>177.07988</v>
      </c>
      <c r="O235" s="502">
        <f t="shared" si="3"/>
        <v>0.9999993223401852</v>
      </c>
    </row>
    <row r="236" spans="1:15" ht="36" customHeight="1">
      <c r="A236" s="491"/>
      <c r="B236" s="492"/>
      <c r="C236" s="493"/>
      <c r="D236" s="498"/>
      <c r="E236" s="498"/>
      <c r="F236" s="688" t="s">
        <v>630</v>
      </c>
      <c r="G236" s="687"/>
      <c r="H236" s="687"/>
      <c r="I236" s="499">
        <v>905</v>
      </c>
      <c r="J236" s="500">
        <v>702</v>
      </c>
      <c r="K236" s="498">
        <v>4219968</v>
      </c>
      <c r="L236" s="499" t="s">
        <v>60</v>
      </c>
      <c r="M236" s="501">
        <v>100</v>
      </c>
      <c r="N236" s="501">
        <v>99.72</v>
      </c>
      <c r="O236" s="502">
        <f t="shared" si="3"/>
        <v>0.9972</v>
      </c>
    </row>
    <row r="237" spans="1:15" ht="30" customHeight="1">
      <c r="A237" s="491"/>
      <c r="B237" s="492"/>
      <c r="C237" s="493"/>
      <c r="D237" s="498"/>
      <c r="E237" s="498"/>
      <c r="F237" s="498"/>
      <c r="G237" s="690" t="s">
        <v>74</v>
      </c>
      <c r="H237" s="687"/>
      <c r="I237" s="499">
        <v>905</v>
      </c>
      <c r="J237" s="500">
        <v>702</v>
      </c>
      <c r="K237" s="498">
        <v>4219968</v>
      </c>
      <c r="L237" s="499" t="s">
        <v>75</v>
      </c>
      <c r="M237" s="501">
        <v>100</v>
      </c>
      <c r="N237" s="501">
        <v>99.72</v>
      </c>
      <c r="O237" s="502">
        <f t="shared" si="3"/>
        <v>0.9972</v>
      </c>
    </row>
    <row r="238" spans="1:15" ht="40.5" customHeight="1">
      <c r="A238" s="491"/>
      <c r="B238" s="492"/>
      <c r="C238" s="493"/>
      <c r="D238" s="498"/>
      <c r="E238" s="498"/>
      <c r="F238" s="688" t="s">
        <v>631</v>
      </c>
      <c r="G238" s="687"/>
      <c r="H238" s="687"/>
      <c r="I238" s="499">
        <v>905</v>
      </c>
      <c r="J238" s="500">
        <v>702</v>
      </c>
      <c r="K238" s="498">
        <v>4219971</v>
      </c>
      <c r="L238" s="499" t="s">
        <v>60</v>
      </c>
      <c r="M238" s="501">
        <v>160</v>
      </c>
      <c r="N238" s="501">
        <v>160</v>
      </c>
      <c r="O238" s="502">
        <f t="shared" si="3"/>
        <v>1</v>
      </c>
    </row>
    <row r="239" spans="1:15" ht="32.25" customHeight="1">
      <c r="A239" s="491"/>
      <c r="B239" s="492"/>
      <c r="C239" s="493"/>
      <c r="D239" s="498"/>
      <c r="E239" s="498"/>
      <c r="F239" s="498"/>
      <c r="G239" s="690" t="s">
        <v>74</v>
      </c>
      <c r="H239" s="687"/>
      <c r="I239" s="499">
        <v>905</v>
      </c>
      <c r="J239" s="500">
        <v>702</v>
      </c>
      <c r="K239" s="498">
        <v>4219971</v>
      </c>
      <c r="L239" s="499" t="s">
        <v>75</v>
      </c>
      <c r="M239" s="501">
        <v>160</v>
      </c>
      <c r="N239" s="501">
        <v>160</v>
      </c>
      <c r="O239" s="502">
        <f t="shared" si="3"/>
        <v>1</v>
      </c>
    </row>
    <row r="240" spans="1:15" ht="45" customHeight="1">
      <c r="A240" s="491"/>
      <c r="B240" s="492"/>
      <c r="C240" s="493"/>
      <c r="D240" s="498"/>
      <c r="E240" s="498"/>
      <c r="F240" s="688" t="s">
        <v>632</v>
      </c>
      <c r="G240" s="687"/>
      <c r="H240" s="687"/>
      <c r="I240" s="499">
        <v>905</v>
      </c>
      <c r="J240" s="500">
        <v>702</v>
      </c>
      <c r="K240" s="498">
        <v>4219972</v>
      </c>
      <c r="L240" s="499" t="s">
        <v>60</v>
      </c>
      <c r="M240" s="501">
        <v>127</v>
      </c>
      <c r="N240" s="501">
        <v>127</v>
      </c>
      <c r="O240" s="502">
        <f t="shared" si="3"/>
        <v>1</v>
      </c>
    </row>
    <row r="241" spans="1:15" ht="33" customHeight="1">
      <c r="A241" s="491"/>
      <c r="B241" s="492"/>
      <c r="C241" s="493"/>
      <c r="D241" s="498"/>
      <c r="E241" s="498"/>
      <c r="F241" s="498"/>
      <c r="G241" s="690" t="s">
        <v>74</v>
      </c>
      <c r="H241" s="687"/>
      <c r="I241" s="499">
        <v>905</v>
      </c>
      <c r="J241" s="500">
        <v>702</v>
      </c>
      <c r="K241" s="498">
        <v>4219972</v>
      </c>
      <c r="L241" s="499" t="s">
        <v>75</v>
      </c>
      <c r="M241" s="501">
        <v>127</v>
      </c>
      <c r="N241" s="501">
        <v>127</v>
      </c>
      <c r="O241" s="502">
        <f t="shared" si="3"/>
        <v>1</v>
      </c>
    </row>
    <row r="242" spans="1:15" ht="31.5" customHeight="1">
      <c r="A242" s="491"/>
      <c r="B242" s="492"/>
      <c r="C242" s="493"/>
      <c r="D242" s="498"/>
      <c r="E242" s="498"/>
      <c r="F242" s="688" t="s">
        <v>633</v>
      </c>
      <c r="G242" s="687"/>
      <c r="H242" s="687"/>
      <c r="I242" s="499">
        <v>905</v>
      </c>
      <c r="J242" s="500">
        <v>702</v>
      </c>
      <c r="K242" s="498">
        <v>4219973</v>
      </c>
      <c r="L242" s="499" t="s">
        <v>60</v>
      </c>
      <c r="M242" s="501">
        <v>40</v>
      </c>
      <c r="N242" s="501">
        <v>40</v>
      </c>
      <c r="O242" s="502">
        <f t="shared" si="3"/>
        <v>1</v>
      </c>
    </row>
    <row r="243" spans="1:15" ht="34.5" customHeight="1">
      <c r="A243" s="491"/>
      <c r="B243" s="492"/>
      <c r="C243" s="493"/>
      <c r="D243" s="498"/>
      <c r="E243" s="498"/>
      <c r="F243" s="498"/>
      <c r="G243" s="690" t="s">
        <v>74</v>
      </c>
      <c r="H243" s="687"/>
      <c r="I243" s="499">
        <v>905</v>
      </c>
      <c r="J243" s="500">
        <v>702</v>
      </c>
      <c r="K243" s="498">
        <v>4219973</v>
      </c>
      <c r="L243" s="499" t="s">
        <v>75</v>
      </c>
      <c r="M243" s="501">
        <v>40</v>
      </c>
      <c r="N243" s="501">
        <v>40</v>
      </c>
      <c r="O243" s="502">
        <f t="shared" si="3"/>
        <v>1</v>
      </c>
    </row>
    <row r="244" spans="1:15" ht="51.75" customHeight="1">
      <c r="A244" s="491"/>
      <c r="B244" s="492"/>
      <c r="C244" s="493"/>
      <c r="D244" s="498"/>
      <c r="E244" s="498"/>
      <c r="F244" s="688" t="s">
        <v>634</v>
      </c>
      <c r="G244" s="687"/>
      <c r="H244" s="687"/>
      <c r="I244" s="499">
        <v>905</v>
      </c>
      <c r="J244" s="500">
        <v>702</v>
      </c>
      <c r="K244" s="498">
        <v>4219974</v>
      </c>
      <c r="L244" s="499" t="s">
        <v>60</v>
      </c>
      <c r="M244" s="501">
        <v>100</v>
      </c>
      <c r="N244" s="501">
        <v>100</v>
      </c>
      <c r="O244" s="502">
        <f t="shared" si="3"/>
        <v>1</v>
      </c>
    </row>
    <row r="245" spans="1:15" ht="33.75" customHeight="1">
      <c r="A245" s="491"/>
      <c r="B245" s="492"/>
      <c r="C245" s="493"/>
      <c r="D245" s="498"/>
      <c r="E245" s="498"/>
      <c r="F245" s="498"/>
      <c r="G245" s="690" t="s">
        <v>74</v>
      </c>
      <c r="H245" s="687"/>
      <c r="I245" s="499">
        <v>905</v>
      </c>
      <c r="J245" s="500">
        <v>702</v>
      </c>
      <c r="K245" s="498">
        <v>4219974</v>
      </c>
      <c r="L245" s="499" t="s">
        <v>75</v>
      </c>
      <c r="M245" s="501">
        <v>100</v>
      </c>
      <c r="N245" s="501">
        <v>100</v>
      </c>
      <c r="O245" s="502">
        <f t="shared" si="3"/>
        <v>1</v>
      </c>
    </row>
    <row r="246" spans="1:15" ht="46.5" customHeight="1">
      <c r="A246" s="491"/>
      <c r="B246" s="492"/>
      <c r="C246" s="493"/>
      <c r="D246" s="498"/>
      <c r="E246" s="498"/>
      <c r="F246" s="688" t="s">
        <v>635</v>
      </c>
      <c r="G246" s="687"/>
      <c r="H246" s="687"/>
      <c r="I246" s="499">
        <v>905</v>
      </c>
      <c r="J246" s="500">
        <v>702</v>
      </c>
      <c r="K246" s="498">
        <v>4219975</v>
      </c>
      <c r="L246" s="499" t="s">
        <v>60</v>
      </c>
      <c r="M246" s="501">
        <v>100</v>
      </c>
      <c r="N246" s="501">
        <v>100</v>
      </c>
      <c r="O246" s="502">
        <f t="shared" si="3"/>
        <v>1</v>
      </c>
    </row>
    <row r="247" spans="1:15" ht="31.5" customHeight="1">
      <c r="A247" s="491"/>
      <c r="B247" s="492"/>
      <c r="C247" s="493"/>
      <c r="D247" s="498"/>
      <c r="E247" s="498"/>
      <c r="F247" s="498"/>
      <c r="G247" s="690" t="s">
        <v>74</v>
      </c>
      <c r="H247" s="687"/>
      <c r="I247" s="499">
        <v>905</v>
      </c>
      <c r="J247" s="500">
        <v>702</v>
      </c>
      <c r="K247" s="498">
        <v>4219975</v>
      </c>
      <c r="L247" s="499" t="s">
        <v>75</v>
      </c>
      <c r="M247" s="501">
        <v>100</v>
      </c>
      <c r="N247" s="501">
        <v>100</v>
      </c>
      <c r="O247" s="502">
        <f t="shared" si="3"/>
        <v>1</v>
      </c>
    </row>
    <row r="248" spans="1:15" ht="64.5" customHeight="1">
      <c r="A248" s="491"/>
      <c r="B248" s="492"/>
      <c r="C248" s="493"/>
      <c r="D248" s="498"/>
      <c r="E248" s="498"/>
      <c r="F248" s="688" t="s">
        <v>636</v>
      </c>
      <c r="G248" s="687"/>
      <c r="H248" s="687"/>
      <c r="I248" s="499">
        <v>905</v>
      </c>
      <c r="J248" s="500">
        <v>702</v>
      </c>
      <c r="K248" s="498">
        <v>4219976</v>
      </c>
      <c r="L248" s="499" t="s">
        <v>60</v>
      </c>
      <c r="M248" s="501">
        <v>197.45</v>
      </c>
      <c r="N248" s="501">
        <v>197.45</v>
      </c>
      <c r="O248" s="502">
        <f t="shared" si="3"/>
        <v>1</v>
      </c>
    </row>
    <row r="249" spans="1:15" ht="35.25" customHeight="1">
      <c r="A249" s="491"/>
      <c r="B249" s="492"/>
      <c r="C249" s="493"/>
      <c r="D249" s="498"/>
      <c r="E249" s="498"/>
      <c r="F249" s="498"/>
      <c r="G249" s="690" t="s">
        <v>74</v>
      </c>
      <c r="H249" s="687"/>
      <c r="I249" s="499">
        <v>905</v>
      </c>
      <c r="J249" s="500">
        <v>702</v>
      </c>
      <c r="K249" s="498">
        <v>4219976</v>
      </c>
      <c r="L249" s="499" t="s">
        <v>75</v>
      </c>
      <c r="M249" s="501">
        <v>197.45</v>
      </c>
      <c r="N249" s="501">
        <v>197.45</v>
      </c>
      <c r="O249" s="502">
        <f t="shared" si="3"/>
        <v>1</v>
      </c>
    </row>
    <row r="250" spans="1:15" ht="72.75" customHeight="1">
      <c r="A250" s="491"/>
      <c r="B250" s="492"/>
      <c r="C250" s="493"/>
      <c r="D250" s="498"/>
      <c r="E250" s="498"/>
      <c r="F250" s="688" t="s">
        <v>637</v>
      </c>
      <c r="G250" s="687"/>
      <c r="H250" s="687"/>
      <c r="I250" s="499">
        <v>905</v>
      </c>
      <c r="J250" s="500">
        <v>702</v>
      </c>
      <c r="K250" s="498">
        <v>4219977</v>
      </c>
      <c r="L250" s="499" t="s">
        <v>60</v>
      </c>
      <c r="M250" s="501">
        <v>47.55</v>
      </c>
      <c r="N250" s="501">
        <v>47.549</v>
      </c>
      <c r="O250" s="502">
        <f t="shared" si="3"/>
        <v>0.9999789695057835</v>
      </c>
    </row>
    <row r="251" spans="1:15" ht="40.5" customHeight="1">
      <c r="A251" s="491"/>
      <c r="B251" s="492"/>
      <c r="C251" s="493"/>
      <c r="D251" s="498"/>
      <c r="E251" s="498"/>
      <c r="F251" s="498"/>
      <c r="G251" s="690" t="s">
        <v>74</v>
      </c>
      <c r="H251" s="687"/>
      <c r="I251" s="499">
        <v>905</v>
      </c>
      <c r="J251" s="500">
        <v>702</v>
      </c>
      <c r="K251" s="498">
        <v>4219977</v>
      </c>
      <c r="L251" s="499" t="s">
        <v>75</v>
      </c>
      <c r="M251" s="501">
        <v>47.55</v>
      </c>
      <c r="N251" s="501">
        <v>47.549</v>
      </c>
      <c r="O251" s="502">
        <f t="shared" si="3"/>
        <v>0.9999789695057835</v>
      </c>
    </row>
    <row r="252" spans="1:15" ht="21" customHeight="1">
      <c r="A252" s="491"/>
      <c r="B252" s="492"/>
      <c r="C252" s="493"/>
      <c r="D252" s="688" t="s">
        <v>638</v>
      </c>
      <c r="E252" s="687"/>
      <c r="F252" s="687"/>
      <c r="G252" s="687"/>
      <c r="H252" s="687"/>
      <c r="I252" s="499">
        <v>905</v>
      </c>
      <c r="J252" s="500">
        <v>702</v>
      </c>
      <c r="K252" s="498">
        <v>4230000</v>
      </c>
      <c r="L252" s="499" t="s">
        <v>60</v>
      </c>
      <c r="M252" s="501">
        <v>1016.2736799999999</v>
      </c>
      <c r="N252" s="501">
        <v>877.92942</v>
      </c>
      <c r="O252" s="502">
        <f t="shared" si="3"/>
        <v>0.8638710588273821</v>
      </c>
    </row>
    <row r="253" spans="1:15" ht="35.25" customHeight="1">
      <c r="A253" s="491"/>
      <c r="B253" s="492"/>
      <c r="C253" s="493"/>
      <c r="D253" s="498"/>
      <c r="E253" s="688" t="s">
        <v>639</v>
      </c>
      <c r="F253" s="687"/>
      <c r="G253" s="687"/>
      <c r="H253" s="687"/>
      <c r="I253" s="499">
        <v>905</v>
      </c>
      <c r="J253" s="500">
        <v>702</v>
      </c>
      <c r="K253" s="498">
        <v>4239900</v>
      </c>
      <c r="L253" s="499" t="s">
        <v>60</v>
      </c>
      <c r="M253" s="501">
        <v>1016.2736799999999</v>
      </c>
      <c r="N253" s="501">
        <v>877.92942</v>
      </c>
      <c r="O253" s="502">
        <f t="shared" si="3"/>
        <v>0.8638710588273821</v>
      </c>
    </row>
    <row r="254" spans="1:15" ht="120" customHeight="1">
      <c r="A254" s="491"/>
      <c r="B254" s="492"/>
      <c r="C254" s="493"/>
      <c r="D254" s="498"/>
      <c r="E254" s="498"/>
      <c r="F254" s="688" t="s">
        <v>569</v>
      </c>
      <c r="G254" s="687"/>
      <c r="H254" s="687"/>
      <c r="I254" s="499">
        <v>905</v>
      </c>
      <c r="J254" s="500">
        <v>702</v>
      </c>
      <c r="K254" s="498">
        <v>4239905</v>
      </c>
      <c r="L254" s="499" t="s">
        <v>60</v>
      </c>
      <c r="M254" s="501">
        <v>216</v>
      </c>
      <c r="N254" s="501">
        <v>206.17265</v>
      </c>
      <c r="O254" s="502">
        <f t="shared" si="3"/>
        <v>0.9545030092592592</v>
      </c>
    </row>
    <row r="255" spans="1:15" ht="30" customHeight="1">
      <c r="A255" s="491"/>
      <c r="B255" s="492"/>
      <c r="C255" s="493"/>
      <c r="D255" s="498"/>
      <c r="E255" s="498"/>
      <c r="F255" s="498"/>
      <c r="G255" s="690" t="s">
        <v>74</v>
      </c>
      <c r="H255" s="687"/>
      <c r="I255" s="499">
        <v>905</v>
      </c>
      <c r="J255" s="500">
        <v>702</v>
      </c>
      <c r="K255" s="498">
        <v>4239905</v>
      </c>
      <c r="L255" s="499" t="s">
        <v>75</v>
      </c>
      <c r="M255" s="501">
        <v>216</v>
      </c>
      <c r="N255" s="501">
        <v>206.17265</v>
      </c>
      <c r="O255" s="502">
        <f t="shared" si="3"/>
        <v>0.9545030092592592</v>
      </c>
    </row>
    <row r="256" spans="1:15" ht="120.75" customHeight="1">
      <c r="A256" s="491"/>
      <c r="B256" s="492"/>
      <c r="C256" s="493"/>
      <c r="D256" s="498"/>
      <c r="E256" s="498"/>
      <c r="F256" s="688" t="s">
        <v>570</v>
      </c>
      <c r="G256" s="687"/>
      <c r="H256" s="687"/>
      <c r="I256" s="499">
        <v>905</v>
      </c>
      <c r="J256" s="500">
        <v>702</v>
      </c>
      <c r="K256" s="498">
        <v>4239906</v>
      </c>
      <c r="L256" s="499" t="s">
        <v>60</v>
      </c>
      <c r="M256" s="501">
        <v>282.17368</v>
      </c>
      <c r="N256" s="501">
        <v>154.35422</v>
      </c>
      <c r="O256" s="502">
        <f t="shared" si="3"/>
        <v>0.547018488754869</v>
      </c>
    </row>
    <row r="257" spans="1:15" ht="40.5" customHeight="1">
      <c r="A257" s="491"/>
      <c r="B257" s="492"/>
      <c r="C257" s="493"/>
      <c r="D257" s="498"/>
      <c r="E257" s="498"/>
      <c r="F257" s="498"/>
      <c r="G257" s="690" t="s">
        <v>74</v>
      </c>
      <c r="H257" s="687"/>
      <c r="I257" s="499">
        <v>905</v>
      </c>
      <c r="J257" s="500">
        <v>702</v>
      </c>
      <c r="K257" s="498">
        <v>4239906</v>
      </c>
      <c r="L257" s="499" t="s">
        <v>75</v>
      </c>
      <c r="M257" s="501">
        <v>282.17368</v>
      </c>
      <c r="N257" s="501">
        <v>154.35422</v>
      </c>
      <c r="O257" s="502">
        <f t="shared" si="3"/>
        <v>0.547018488754869</v>
      </c>
    </row>
    <row r="258" spans="1:15" ht="40.5" customHeight="1">
      <c r="A258" s="491"/>
      <c r="B258" s="492"/>
      <c r="C258" s="493"/>
      <c r="D258" s="498"/>
      <c r="E258" s="498"/>
      <c r="F258" s="688" t="s">
        <v>640</v>
      </c>
      <c r="G258" s="687"/>
      <c r="H258" s="687"/>
      <c r="I258" s="499">
        <v>905</v>
      </c>
      <c r="J258" s="500">
        <v>702</v>
      </c>
      <c r="K258" s="498">
        <v>4239909</v>
      </c>
      <c r="L258" s="499" t="s">
        <v>60</v>
      </c>
      <c r="M258" s="501">
        <v>75</v>
      </c>
      <c r="N258" s="501">
        <v>75</v>
      </c>
      <c r="O258" s="502">
        <f t="shared" si="3"/>
        <v>1</v>
      </c>
    </row>
    <row r="259" spans="1:15" ht="36" customHeight="1">
      <c r="A259" s="491"/>
      <c r="B259" s="492"/>
      <c r="C259" s="493"/>
      <c r="D259" s="498"/>
      <c r="E259" s="498"/>
      <c r="F259" s="498"/>
      <c r="G259" s="690" t="s">
        <v>74</v>
      </c>
      <c r="H259" s="687"/>
      <c r="I259" s="499">
        <v>905</v>
      </c>
      <c r="J259" s="500">
        <v>702</v>
      </c>
      <c r="K259" s="498">
        <v>4239909</v>
      </c>
      <c r="L259" s="499" t="s">
        <v>75</v>
      </c>
      <c r="M259" s="501">
        <v>75</v>
      </c>
      <c r="N259" s="501">
        <v>75</v>
      </c>
      <c r="O259" s="502">
        <f t="shared" si="3"/>
        <v>1</v>
      </c>
    </row>
    <row r="260" spans="1:15" ht="32.25" customHeight="1">
      <c r="A260" s="491"/>
      <c r="B260" s="492"/>
      <c r="C260" s="493"/>
      <c r="D260" s="498"/>
      <c r="E260" s="498"/>
      <c r="F260" s="688" t="s">
        <v>641</v>
      </c>
      <c r="G260" s="687"/>
      <c r="H260" s="687"/>
      <c r="I260" s="499">
        <v>905</v>
      </c>
      <c r="J260" s="500">
        <v>702</v>
      </c>
      <c r="K260" s="498">
        <v>4239910</v>
      </c>
      <c r="L260" s="499" t="s">
        <v>60</v>
      </c>
      <c r="M260" s="501">
        <v>151.1</v>
      </c>
      <c r="N260" s="501">
        <v>151.1</v>
      </c>
      <c r="O260" s="502">
        <f t="shared" si="3"/>
        <v>1</v>
      </c>
    </row>
    <row r="261" spans="1:15" ht="32.25" customHeight="1">
      <c r="A261" s="491"/>
      <c r="B261" s="492"/>
      <c r="C261" s="493"/>
      <c r="D261" s="498"/>
      <c r="E261" s="498"/>
      <c r="F261" s="498"/>
      <c r="G261" s="690" t="s">
        <v>74</v>
      </c>
      <c r="H261" s="687"/>
      <c r="I261" s="499">
        <v>905</v>
      </c>
      <c r="J261" s="500">
        <v>702</v>
      </c>
      <c r="K261" s="498">
        <v>4239910</v>
      </c>
      <c r="L261" s="499" t="s">
        <v>75</v>
      </c>
      <c r="M261" s="501">
        <v>151.1</v>
      </c>
      <c r="N261" s="501">
        <v>151.1</v>
      </c>
      <c r="O261" s="502">
        <f t="shared" si="3"/>
        <v>1</v>
      </c>
    </row>
    <row r="262" spans="1:15" ht="33.75" customHeight="1">
      <c r="A262" s="491"/>
      <c r="B262" s="492"/>
      <c r="C262" s="493"/>
      <c r="D262" s="498"/>
      <c r="E262" s="498"/>
      <c r="F262" s="688" t="s">
        <v>642</v>
      </c>
      <c r="G262" s="687"/>
      <c r="H262" s="687"/>
      <c r="I262" s="499">
        <v>905</v>
      </c>
      <c r="J262" s="500">
        <v>702</v>
      </c>
      <c r="K262" s="498">
        <v>4239911</v>
      </c>
      <c r="L262" s="499" t="s">
        <v>60</v>
      </c>
      <c r="M262" s="501">
        <v>30</v>
      </c>
      <c r="N262" s="501">
        <v>30</v>
      </c>
      <c r="O262" s="502">
        <f t="shared" si="3"/>
        <v>1</v>
      </c>
    </row>
    <row r="263" spans="1:15" ht="33" customHeight="1">
      <c r="A263" s="491"/>
      <c r="B263" s="492"/>
      <c r="C263" s="493"/>
      <c r="D263" s="498"/>
      <c r="E263" s="498"/>
      <c r="F263" s="498"/>
      <c r="G263" s="690" t="s">
        <v>74</v>
      </c>
      <c r="H263" s="687"/>
      <c r="I263" s="499">
        <v>905</v>
      </c>
      <c r="J263" s="500">
        <v>702</v>
      </c>
      <c r="K263" s="498">
        <v>4239911</v>
      </c>
      <c r="L263" s="499" t="s">
        <v>75</v>
      </c>
      <c r="M263" s="501">
        <v>30</v>
      </c>
      <c r="N263" s="501">
        <v>30</v>
      </c>
      <c r="O263" s="502">
        <f t="shared" si="3"/>
        <v>1</v>
      </c>
    </row>
    <row r="264" spans="1:15" ht="33" customHeight="1">
      <c r="A264" s="491"/>
      <c r="B264" s="492"/>
      <c r="C264" s="493"/>
      <c r="D264" s="498"/>
      <c r="E264" s="498"/>
      <c r="F264" s="688" t="s">
        <v>643</v>
      </c>
      <c r="G264" s="687"/>
      <c r="H264" s="687"/>
      <c r="I264" s="499">
        <v>905</v>
      </c>
      <c r="J264" s="500">
        <v>702</v>
      </c>
      <c r="K264" s="498">
        <v>4239912</v>
      </c>
      <c r="L264" s="499" t="s">
        <v>60</v>
      </c>
      <c r="M264" s="501">
        <v>100</v>
      </c>
      <c r="N264" s="501">
        <v>99.318</v>
      </c>
      <c r="O264" s="502">
        <f t="shared" si="3"/>
        <v>0.99318</v>
      </c>
    </row>
    <row r="265" spans="1:15" ht="34.5" customHeight="1">
      <c r="A265" s="491"/>
      <c r="B265" s="492"/>
      <c r="C265" s="493"/>
      <c r="D265" s="498"/>
      <c r="E265" s="498"/>
      <c r="F265" s="498"/>
      <c r="G265" s="690" t="s">
        <v>74</v>
      </c>
      <c r="H265" s="687"/>
      <c r="I265" s="499">
        <v>905</v>
      </c>
      <c r="J265" s="500">
        <v>702</v>
      </c>
      <c r="K265" s="498">
        <v>4239912</v>
      </c>
      <c r="L265" s="499" t="s">
        <v>75</v>
      </c>
      <c r="M265" s="501">
        <v>100</v>
      </c>
      <c r="N265" s="501">
        <v>99.318</v>
      </c>
      <c r="O265" s="502">
        <f t="shared" si="3"/>
        <v>0.99318</v>
      </c>
    </row>
    <row r="266" spans="1:15" ht="40.5" customHeight="1">
      <c r="A266" s="491"/>
      <c r="B266" s="492"/>
      <c r="C266" s="493"/>
      <c r="D266" s="498"/>
      <c r="E266" s="498"/>
      <c r="F266" s="688" t="s">
        <v>644</v>
      </c>
      <c r="G266" s="687"/>
      <c r="H266" s="687"/>
      <c r="I266" s="499">
        <v>905</v>
      </c>
      <c r="J266" s="500">
        <v>702</v>
      </c>
      <c r="K266" s="498">
        <v>4239914</v>
      </c>
      <c r="L266" s="499" t="s">
        <v>60</v>
      </c>
      <c r="M266" s="501">
        <v>62</v>
      </c>
      <c r="N266" s="501">
        <v>62</v>
      </c>
      <c r="O266" s="502">
        <f t="shared" si="3"/>
        <v>1</v>
      </c>
    </row>
    <row r="267" spans="1:15" ht="40.5" customHeight="1">
      <c r="A267" s="491"/>
      <c r="B267" s="492"/>
      <c r="C267" s="493"/>
      <c r="D267" s="498"/>
      <c r="E267" s="498"/>
      <c r="F267" s="498"/>
      <c r="G267" s="690" t="s">
        <v>74</v>
      </c>
      <c r="H267" s="687"/>
      <c r="I267" s="499">
        <v>905</v>
      </c>
      <c r="J267" s="500">
        <v>702</v>
      </c>
      <c r="K267" s="498">
        <v>4239914</v>
      </c>
      <c r="L267" s="499" t="s">
        <v>75</v>
      </c>
      <c r="M267" s="501">
        <v>62</v>
      </c>
      <c r="N267" s="501">
        <v>62</v>
      </c>
      <c r="O267" s="502">
        <f t="shared" si="3"/>
        <v>1</v>
      </c>
    </row>
    <row r="268" spans="1:15" ht="40.5" customHeight="1">
      <c r="A268" s="491"/>
      <c r="B268" s="492"/>
      <c r="C268" s="493"/>
      <c r="D268" s="498"/>
      <c r="E268" s="498"/>
      <c r="F268" s="688" t="s">
        <v>645</v>
      </c>
      <c r="G268" s="687"/>
      <c r="H268" s="687"/>
      <c r="I268" s="499">
        <v>905</v>
      </c>
      <c r="J268" s="500">
        <v>702</v>
      </c>
      <c r="K268" s="498">
        <v>4239915</v>
      </c>
      <c r="L268" s="499" t="s">
        <v>60</v>
      </c>
      <c r="M268" s="501">
        <v>100</v>
      </c>
      <c r="N268" s="501">
        <v>99.98455</v>
      </c>
      <c r="O268" s="502">
        <f t="shared" si="3"/>
        <v>0.9998454999999999</v>
      </c>
    </row>
    <row r="269" spans="1:15" ht="35.25" customHeight="1">
      <c r="A269" s="491"/>
      <c r="B269" s="492"/>
      <c r="C269" s="493"/>
      <c r="D269" s="498"/>
      <c r="E269" s="498"/>
      <c r="F269" s="498"/>
      <c r="G269" s="690" t="s">
        <v>74</v>
      </c>
      <c r="H269" s="687"/>
      <c r="I269" s="499">
        <v>905</v>
      </c>
      <c r="J269" s="500">
        <v>702</v>
      </c>
      <c r="K269" s="498">
        <v>4239915</v>
      </c>
      <c r="L269" s="499" t="s">
        <v>75</v>
      </c>
      <c r="M269" s="501">
        <v>100</v>
      </c>
      <c r="N269" s="501">
        <v>99.98455</v>
      </c>
      <c r="O269" s="502">
        <f t="shared" si="3"/>
        <v>0.9998454999999999</v>
      </c>
    </row>
    <row r="270" spans="1:15" ht="19.5" customHeight="1">
      <c r="A270" s="491"/>
      <c r="B270" s="492"/>
      <c r="C270" s="493"/>
      <c r="D270" s="688" t="s">
        <v>646</v>
      </c>
      <c r="E270" s="687"/>
      <c r="F270" s="687"/>
      <c r="G270" s="687"/>
      <c r="H270" s="687"/>
      <c r="I270" s="499">
        <v>905</v>
      </c>
      <c r="J270" s="500">
        <v>702</v>
      </c>
      <c r="K270" s="498">
        <v>4240000</v>
      </c>
      <c r="L270" s="499" t="s">
        <v>60</v>
      </c>
      <c r="M270" s="501">
        <v>152771</v>
      </c>
      <c r="N270" s="501">
        <v>152518.16206</v>
      </c>
      <c r="O270" s="502">
        <f t="shared" si="3"/>
        <v>0.9983449873339836</v>
      </c>
    </row>
    <row r="271" spans="1:15" ht="33" customHeight="1">
      <c r="A271" s="491"/>
      <c r="B271" s="492"/>
      <c r="C271" s="493"/>
      <c r="D271" s="498"/>
      <c r="E271" s="688" t="s">
        <v>639</v>
      </c>
      <c r="F271" s="687"/>
      <c r="G271" s="687"/>
      <c r="H271" s="687"/>
      <c r="I271" s="499">
        <v>905</v>
      </c>
      <c r="J271" s="500">
        <v>702</v>
      </c>
      <c r="K271" s="498">
        <v>4249900</v>
      </c>
      <c r="L271" s="499" t="s">
        <v>60</v>
      </c>
      <c r="M271" s="501">
        <v>152771</v>
      </c>
      <c r="N271" s="501">
        <v>152518.16206</v>
      </c>
      <c r="O271" s="502">
        <f t="shared" si="3"/>
        <v>0.9983449873339836</v>
      </c>
    </row>
    <row r="272" spans="1:15" ht="137.25" customHeight="1">
      <c r="A272" s="491"/>
      <c r="B272" s="492"/>
      <c r="C272" s="493"/>
      <c r="D272" s="498"/>
      <c r="E272" s="498"/>
      <c r="F272" s="688" t="s">
        <v>28</v>
      </c>
      <c r="G272" s="687"/>
      <c r="H272" s="687"/>
      <c r="I272" s="499">
        <v>905</v>
      </c>
      <c r="J272" s="500">
        <v>702</v>
      </c>
      <c r="K272" s="498">
        <v>4249901</v>
      </c>
      <c r="L272" s="499" t="s">
        <v>60</v>
      </c>
      <c r="M272" s="501">
        <v>152771</v>
      </c>
      <c r="N272" s="501">
        <v>152518.16206</v>
      </c>
      <c r="O272" s="502">
        <f t="shared" si="3"/>
        <v>0.9983449873339836</v>
      </c>
    </row>
    <row r="273" spans="1:15" ht="33" customHeight="1">
      <c r="A273" s="491"/>
      <c r="B273" s="492"/>
      <c r="C273" s="493"/>
      <c r="D273" s="498"/>
      <c r="E273" s="498"/>
      <c r="F273" s="498"/>
      <c r="G273" s="690" t="s">
        <v>74</v>
      </c>
      <c r="H273" s="687"/>
      <c r="I273" s="499">
        <v>905</v>
      </c>
      <c r="J273" s="500">
        <v>702</v>
      </c>
      <c r="K273" s="498">
        <v>4249901</v>
      </c>
      <c r="L273" s="499" t="s">
        <v>75</v>
      </c>
      <c r="M273" s="501">
        <v>152771</v>
      </c>
      <c r="N273" s="501">
        <v>152518.16206</v>
      </c>
      <c r="O273" s="502">
        <f t="shared" si="3"/>
        <v>0.9983449873339836</v>
      </c>
    </row>
    <row r="274" spans="1:15" ht="21" customHeight="1">
      <c r="A274" s="491"/>
      <c r="B274" s="492"/>
      <c r="C274" s="493"/>
      <c r="D274" s="688" t="s">
        <v>189</v>
      </c>
      <c r="E274" s="687"/>
      <c r="F274" s="687"/>
      <c r="G274" s="687"/>
      <c r="H274" s="687"/>
      <c r="I274" s="499">
        <v>905</v>
      </c>
      <c r="J274" s="500">
        <v>702</v>
      </c>
      <c r="K274" s="498">
        <v>4330000</v>
      </c>
      <c r="L274" s="499" t="s">
        <v>60</v>
      </c>
      <c r="M274" s="501">
        <v>50540</v>
      </c>
      <c r="N274" s="501">
        <v>50539.56500000001</v>
      </c>
      <c r="O274" s="502">
        <f t="shared" si="3"/>
        <v>0.9999913929560745</v>
      </c>
    </row>
    <row r="275" spans="1:15" ht="33.75" customHeight="1">
      <c r="A275" s="491"/>
      <c r="B275" s="492"/>
      <c r="C275" s="493"/>
      <c r="D275" s="498"/>
      <c r="E275" s="688" t="s">
        <v>639</v>
      </c>
      <c r="F275" s="687"/>
      <c r="G275" s="687"/>
      <c r="H275" s="687"/>
      <c r="I275" s="499">
        <v>905</v>
      </c>
      <c r="J275" s="500">
        <v>702</v>
      </c>
      <c r="K275" s="498">
        <v>4339900</v>
      </c>
      <c r="L275" s="499" t="s">
        <v>60</v>
      </c>
      <c r="M275" s="501">
        <v>50540</v>
      </c>
      <c r="N275" s="501">
        <v>50539.56500000001</v>
      </c>
      <c r="O275" s="502">
        <f aca="true" t="shared" si="4" ref="O275:O338">N275/M275</f>
        <v>0.9999913929560745</v>
      </c>
    </row>
    <row r="276" spans="1:15" ht="137.25" customHeight="1">
      <c r="A276" s="491"/>
      <c r="B276" s="492"/>
      <c r="C276" s="493"/>
      <c r="D276" s="498"/>
      <c r="E276" s="498"/>
      <c r="F276" s="688" t="s">
        <v>29</v>
      </c>
      <c r="G276" s="687"/>
      <c r="H276" s="687"/>
      <c r="I276" s="499">
        <v>905</v>
      </c>
      <c r="J276" s="500">
        <v>702</v>
      </c>
      <c r="K276" s="498">
        <v>4339901</v>
      </c>
      <c r="L276" s="499" t="s">
        <v>60</v>
      </c>
      <c r="M276" s="501">
        <v>50432</v>
      </c>
      <c r="N276" s="501">
        <v>50432.00000000001</v>
      </c>
      <c r="O276" s="502">
        <f t="shared" si="4"/>
        <v>1.0000000000000002</v>
      </c>
    </row>
    <row r="277" spans="1:15" ht="30.75" customHeight="1">
      <c r="A277" s="491"/>
      <c r="B277" s="492"/>
      <c r="C277" s="493"/>
      <c r="D277" s="498"/>
      <c r="E277" s="498"/>
      <c r="F277" s="498"/>
      <c r="G277" s="690" t="s">
        <v>74</v>
      </c>
      <c r="H277" s="687"/>
      <c r="I277" s="499">
        <v>905</v>
      </c>
      <c r="J277" s="500">
        <v>702</v>
      </c>
      <c r="K277" s="498">
        <v>4339901</v>
      </c>
      <c r="L277" s="499" t="s">
        <v>75</v>
      </c>
      <c r="M277" s="501">
        <v>50432</v>
      </c>
      <c r="N277" s="501">
        <v>50432.00000000001</v>
      </c>
      <c r="O277" s="502">
        <f t="shared" si="4"/>
        <v>1.0000000000000002</v>
      </c>
    </row>
    <row r="278" spans="1:15" ht="32.25" customHeight="1">
      <c r="A278" s="491"/>
      <c r="B278" s="492"/>
      <c r="C278" s="493"/>
      <c r="D278" s="498"/>
      <c r="E278" s="498"/>
      <c r="F278" s="688" t="s">
        <v>647</v>
      </c>
      <c r="G278" s="687"/>
      <c r="H278" s="687"/>
      <c r="I278" s="499">
        <v>905</v>
      </c>
      <c r="J278" s="500">
        <v>702</v>
      </c>
      <c r="K278" s="498">
        <v>4339902</v>
      </c>
      <c r="L278" s="499" t="s">
        <v>60</v>
      </c>
      <c r="M278" s="501">
        <v>36</v>
      </c>
      <c r="N278" s="501">
        <v>36</v>
      </c>
      <c r="O278" s="502">
        <f t="shared" si="4"/>
        <v>1</v>
      </c>
    </row>
    <row r="279" spans="1:15" ht="40.5" customHeight="1">
      <c r="A279" s="491"/>
      <c r="B279" s="492"/>
      <c r="C279" s="493"/>
      <c r="D279" s="498"/>
      <c r="E279" s="498"/>
      <c r="F279" s="498"/>
      <c r="G279" s="690" t="s">
        <v>74</v>
      </c>
      <c r="H279" s="687"/>
      <c r="I279" s="499">
        <v>905</v>
      </c>
      <c r="J279" s="500">
        <v>702</v>
      </c>
      <c r="K279" s="498">
        <v>4339902</v>
      </c>
      <c r="L279" s="499" t="s">
        <v>75</v>
      </c>
      <c r="M279" s="501">
        <v>36</v>
      </c>
      <c r="N279" s="501">
        <v>36</v>
      </c>
      <c r="O279" s="502">
        <f t="shared" si="4"/>
        <v>1</v>
      </c>
    </row>
    <row r="280" spans="1:15" ht="49.5" customHeight="1">
      <c r="A280" s="491"/>
      <c r="B280" s="492"/>
      <c r="C280" s="493"/>
      <c r="D280" s="498"/>
      <c r="E280" s="498"/>
      <c r="F280" s="688" t="s">
        <v>648</v>
      </c>
      <c r="G280" s="687"/>
      <c r="H280" s="687"/>
      <c r="I280" s="499">
        <v>905</v>
      </c>
      <c r="J280" s="500">
        <v>702</v>
      </c>
      <c r="K280" s="498">
        <v>4339903</v>
      </c>
      <c r="L280" s="499" t="s">
        <v>60</v>
      </c>
      <c r="M280" s="501">
        <v>72</v>
      </c>
      <c r="N280" s="501">
        <v>71.565</v>
      </c>
      <c r="O280" s="502">
        <f t="shared" si="4"/>
        <v>0.9939583333333333</v>
      </c>
    </row>
    <row r="281" spans="1:15" ht="33.75" customHeight="1">
      <c r="A281" s="491"/>
      <c r="B281" s="492"/>
      <c r="C281" s="493"/>
      <c r="D281" s="498"/>
      <c r="E281" s="498"/>
      <c r="F281" s="498"/>
      <c r="G281" s="690" t="s">
        <v>74</v>
      </c>
      <c r="H281" s="687"/>
      <c r="I281" s="499">
        <v>905</v>
      </c>
      <c r="J281" s="500">
        <v>702</v>
      </c>
      <c r="K281" s="498">
        <v>4339903</v>
      </c>
      <c r="L281" s="499" t="s">
        <v>75</v>
      </c>
      <c r="M281" s="501">
        <v>72</v>
      </c>
      <c r="N281" s="501">
        <v>71.565</v>
      </c>
      <c r="O281" s="502">
        <f t="shared" si="4"/>
        <v>0.9939583333333333</v>
      </c>
    </row>
    <row r="282" spans="1:15" ht="20.25" customHeight="1">
      <c r="A282" s="491"/>
      <c r="B282" s="492"/>
      <c r="C282" s="493"/>
      <c r="D282" s="688" t="s">
        <v>649</v>
      </c>
      <c r="E282" s="687"/>
      <c r="F282" s="687"/>
      <c r="G282" s="687"/>
      <c r="H282" s="687"/>
      <c r="I282" s="499">
        <v>905</v>
      </c>
      <c r="J282" s="500">
        <v>702</v>
      </c>
      <c r="K282" s="498">
        <v>4360000</v>
      </c>
      <c r="L282" s="499" t="s">
        <v>60</v>
      </c>
      <c r="M282" s="501">
        <v>7580</v>
      </c>
      <c r="N282" s="501">
        <v>7579.152</v>
      </c>
      <c r="O282" s="502">
        <f t="shared" si="4"/>
        <v>0.9998881266490766</v>
      </c>
    </row>
    <row r="283" spans="1:15" ht="65.25" customHeight="1">
      <c r="A283" s="491"/>
      <c r="B283" s="492"/>
      <c r="C283" s="493"/>
      <c r="D283" s="498"/>
      <c r="E283" s="688" t="s">
        <v>650</v>
      </c>
      <c r="F283" s="687"/>
      <c r="G283" s="687"/>
      <c r="H283" s="687"/>
      <c r="I283" s="499">
        <v>905</v>
      </c>
      <c r="J283" s="500">
        <v>702</v>
      </c>
      <c r="K283" s="498">
        <v>4361200</v>
      </c>
      <c r="L283" s="499" t="s">
        <v>60</v>
      </c>
      <c r="M283" s="501">
        <v>7580</v>
      </c>
      <c r="N283" s="501">
        <v>7579.152</v>
      </c>
      <c r="O283" s="502">
        <f t="shared" si="4"/>
        <v>0.9998881266490766</v>
      </c>
    </row>
    <row r="284" spans="1:15" ht="33.75" customHeight="1">
      <c r="A284" s="491"/>
      <c r="B284" s="492"/>
      <c r="C284" s="493"/>
      <c r="D284" s="498"/>
      <c r="E284" s="498"/>
      <c r="F284" s="498"/>
      <c r="G284" s="690" t="s">
        <v>74</v>
      </c>
      <c r="H284" s="687"/>
      <c r="I284" s="499">
        <v>905</v>
      </c>
      <c r="J284" s="500">
        <v>702</v>
      </c>
      <c r="K284" s="498">
        <v>4361200</v>
      </c>
      <c r="L284" s="499" t="s">
        <v>75</v>
      </c>
      <c r="M284" s="501">
        <v>7580</v>
      </c>
      <c r="N284" s="501">
        <v>7579.152</v>
      </c>
      <c r="O284" s="502">
        <f t="shared" si="4"/>
        <v>0.9998881266490766</v>
      </c>
    </row>
    <row r="285" spans="1:15" ht="31.5" customHeight="1">
      <c r="A285" s="491"/>
      <c r="B285" s="492"/>
      <c r="C285" s="493"/>
      <c r="D285" s="688" t="s">
        <v>69</v>
      </c>
      <c r="E285" s="687"/>
      <c r="F285" s="687"/>
      <c r="G285" s="687"/>
      <c r="H285" s="687"/>
      <c r="I285" s="499">
        <v>905</v>
      </c>
      <c r="J285" s="500">
        <v>702</v>
      </c>
      <c r="K285" s="498">
        <v>5200000</v>
      </c>
      <c r="L285" s="499" t="s">
        <v>60</v>
      </c>
      <c r="M285" s="501">
        <v>27702.400000000005</v>
      </c>
      <c r="N285" s="501">
        <v>26436.531680000004</v>
      </c>
      <c r="O285" s="502">
        <f t="shared" si="4"/>
        <v>0.9543047418274229</v>
      </c>
    </row>
    <row r="286" spans="1:15" ht="37.5" customHeight="1">
      <c r="A286" s="491"/>
      <c r="B286" s="492"/>
      <c r="C286" s="493"/>
      <c r="D286" s="498"/>
      <c r="E286" s="688" t="s">
        <v>716</v>
      </c>
      <c r="F286" s="687"/>
      <c r="G286" s="687"/>
      <c r="H286" s="687"/>
      <c r="I286" s="499">
        <v>905</v>
      </c>
      <c r="J286" s="500">
        <v>702</v>
      </c>
      <c r="K286" s="498">
        <v>5200900</v>
      </c>
      <c r="L286" s="499" t="s">
        <v>60</v>
      </c>
      <c r="M286" s="501">
        <v>27702.400000000005</v>
      </c>
      <c r="N286" s="501">
        <v>26436.531680000004</v>
      </c>
      <c r="O286" s="502">
        <f t="shared" si="4"/>
        <v>0.9543047418274229</v>
      </c>
    </row>
    <row r="287" spans="1:15" ht="73.5" customHeight="1">
      <c r="A287" s="491"/>
      <c r="B287" s="492"/>
      <c r="C287" s="493"/>
      <c r="D287" s="498"/>
      <c r="E287" s="498"/>
      <c r="F287" s="688" t="s">
        <v>717</v>
      </c>
      <c r="G287" s="687"/>
      <c r="H287" s="687"/>
      <c r="I287" s="499">
        <v>905</v>
      </c>
      <c r="J287" s="500">
        <v>702</v>
      </c>
      <c r="K287" s="498">
        <v>5200901</v>
      </c>
      <c r="L287" s="499" t="s">
        <v>60</v>
      </c>
      <c r="M287" s="501">
        <v>24966</v>
      </c>
      <c r="N287" s="501">
        <v>23737.86358</v>
      </c>
      <c r="O287" s="502">
        <f t="shared" si="4"/>
        <v>0.9508076415925659</v>
      </c>
    </row>
    <row r="288" spans="1:15" ht="30.75" customHeight="1">
      <c r="A288" s="491"/>
      <c r="B288" s="492"/>
      <c r="C288" s="493"/>
      <c r="D288" s="498"/>
      <c r="E288" s="498"/>
      <c r="F288" s="498"/>
      <c r="G288" s="690" t="s">
        <v>74</v>
      </c>
      <c r="H288" s="687"/>
      <c r="I288" s="499">
        <v>905</v>
      </c>
      <c r="J288" s="500">
        <v>702</v>
      </c>
      <c r="K288" s="498">
        <v>5200901</v>
      </c>
      <c r="L288" s="499" t="s">
        <v>75</v>
      </c>
      <c r="M288" s="501">
        <v>24966</v>
      </c>
      <c r="N288" s="501">
        <v>23737.86358</v>
      </c>
      <c r="O288" s="502">
        <f t="shared" si="4"/>
        <v>0.9508076415925659</v>
      </c>
    </row>
    <row r="289" spans="1:15" ht="60.75" customHeight="1">
      <c r="A289" s="491"/>
      <c r="B289" s="492"/>
      <c r="C289" s="493"/>
      <c r="D289" s="498"/>
      <c r="E289" s="498"/>
      <c r="F289" s="688" t="s">
        <v>651</v>
      </c>
      <c r="G289" s="687"/>
      <c r="H289" s="687"/>
      <c r="I289" s="499">
        <v>905</v>
      </c>
      <c r="J289" s="500">
        <v>702</v>
      </c>
      <c r="K289" s="498">
        <v>5200902</v>
      </c>
      <c r="L289" s="499" t="s">
        <v>60</v>
      </c>
      <c r="M289" s="501">
        <v>618</v>
      </c>
      <c r="N289" s="501">
        <v>580.2681</v>
      </c>
      <c r="O289" s="502">
        <f t="shared" si="4"/>
        <v>0.938945145631068</v>
      </c>
    </row>
    <row r="290" spans="1:15" ht="40.5" customHeight="1">
      <c r="A290" s="491"/>
      <c r="B290" s="492"/>
      <c r="C290" s="493"/>
      <c r="D290" s="498"/>
      <c r="E290" s="498"/>
      <c r="F290" s="498"/>
      <c r="G290" s="690" t="s">
        <v>74</v>
      </c>
      <c r="H290" s="687"/>
      <c r="I290" s="499">
        <v>905</v>
      </c>
      <c r="J290" s="500">
        <v>702</v>
      </c>
      <c r="K290" s="498">
        <v>5200902</v>
      </c>
      <c r="L290" s="499" t="s">
        <v>75</v>
      </c>
      <c r="M290" s="501">
        <v>618</v>
      </c>
      <c r="N290" s="501">
        <v>580.2681</v>
      </c>
      <c r="O290" s="502">
        <f t="shared" si="4"/>
        <v>0.938945145631068</v>
      </c>
    </row>
    <row r="291" spans="1:15" ht="40.5" customHeight="1">
      <c r="A291" s="491"/>
      <c r="B291" s="492"/>
      <c r="C291" s="493"/>
      <c r="D291" s="498"/>
      <c r="E291" s="498"/>
      <c r="F291" s="688" t="s">
        <v>652</v>
      </c>
      <c r="G291" s="687"/>
      <c r="H291" s="687"/>
      <c r="I291" s="499">
        <v>905</v>
      </c>
      <c r="J291" s="500">
        <v>702</v>
      </c>
      <c r="K291" s="498">
        <v>5200903</v>
      </c>
      <c r="L291" s="499" t="s">
        <v>60</v>
      </c>
      <c r="M291" s="501">
        <v>2062.9813099999997</v>
      </c>
      <c r="N291" s="501">
        <v>2062.9813099999997</v>
      </c>
      <c r="O291" s="502">
        <f t="shared" si="4"/>
        <v>1</v>
      </c>
    </row>
    <row r="292" spans="1:15" ht="40.5" customHeight="1">
      <c r="A292" s="491"/>
      <c r="B292" s="492"/>
      <c r="C292" s="493"/>
      <c r="D292" s="498"/>
      <c r="E292" s="498"/>
      <c r="F292" s="498"/>
      <c r="G292" s="690" t="s">
        <v>74</v>
      </c>
      <c r="H292" s="687"/>
      <c r="I292" s="499">
        <v>905</v>
      </c>
      <c r="J292" s="500">
        <v>702</v>
      </c>
      <c r="K292" s="498">
        <v>5200903</v>
      </c>
      <c r="L292" s="499" t="s">
        <v>75</v>
      </c>
      <c r="M292" s="501">
        <v>2062.9813099999997</v>
      </c>
      <c r="N292" s="501">
        <v>2062.9813099999997</v>
      </c>
      <c r="O292" s="502">
        <f t="shared" si="4"/>
        <v>1</v>
      </c>
    </row>
    <row r="293" spans="1:15" ht="81" customHeight="1">
      <c r="A293" s="491"/>
      <c r="B293" s="492"/>
      <c r="C293" s="493"/>
      <c r="D293" s="498"/>
      <c r="E293" s="498"/>
      <c r="F293" s="688" t="s">
        <v>653</v>
      </c>
      <c r="G293" s="687"/>
      <c r="H293" s="687"/>
      <c r="I293" s="499">
        <v>905</v>
      </c>
      <c r="J293" s="500">
        <v>702</v>
      </c>
      <c r="K293" s="498">
        <v>5200904</v>
      </c>
      <c r="L293" s="499" t="s">
        <v>60</v>
      </c>
      <c r="M293" s="501">
        <v>55.41869000000002</v>
      </c>
      <c r="N293" s="501">
        <v>55.418690000000005</v>
      </c>
      <c r="O293" s="502">
        <f t="shared" si="4"/>
        <v>0.9999999999999998</v>
      </c>
    </row>
    <row r="294" spans="1:15" ht="33" customHeight="1">
      <c r="A294" s="491"/>
      <c r="B294" s="492"/>
      <c r="C294" s="493"/>
      <c r="D294" s="498"/>
      <c r="E294" s="498"/>
      <c r="F294" s="498"/>
      <c r="G294" s="690" t="s">
        <v>74</v>
      </c>
      <c r="H294" s="687"/>
      <c r="I294" s="499">
        <v>905</v>
      </c>
      <c r="J294" s="500">
        <v>702</v>
      </c>
      <c r="K294" s="498">
        <v>5200904</v>
      </c>
      <c r="L294" s="499" t="s">
        <v>75</v>
      </c>
      <c r="M294" s="501">
        <v>55.41869000000002</v>
      </c>
      <c r="N294" s="501">
        <v>55.418690000000005</v>
      </c>
      <c r="O294" s="502">
        <f t="shared" si="4"/>
        <v>0.9999999999999998</v>
      </c>
    </row>
    <row r="295" spans="1:15" ht="49.5" customHeight="1">
      <c r="A295" s="491"/>
      <c r="B295" s="492"/>
      <c r="C295" s="493"/>
      <c r="D295" s="688" t="s">
        <v>654</v>
      </c>
      <c r="E295" s="687"/>
      <c r="F295" s="687"/>
      <c r="G295" s="687"/>
      <c r="H295" s="687"/>
      <c r="I295" s="499">
        <v>905</v>
      </c>
      <c r="J295" s="500">
        <v>702</v>
      </c>
      <c r="K295" s="498">
        <v>5210000</v>
      </c>
      <c r="L295" s="499" t="s">
        <v>60</v>
      </c>
      <c r="M295" s="501">
        <v>840</v>
      </c>
      <c r="N295" s="501">
        <v>835.66687</v>
      </c>
      <c r="O295" s="502">
        <f t="shared" si="4"/>
        <v>0.9948415119047619</v>
      </c>
    </row>
    <row r="296" spans="1:15" ht="18" customHeight="1">
      <c r="A296" s="491"/>
      <c r="B296" s="492"/>
      <c r="C296" s="493"/>
      <c r="D296" s="498"/>
      <c r="E296" s="688" t="s">
        <v>452</v>
      </c>
      <c r="F296" s="687"/>
      <c r="G296" s="687"/>
      <c r="H296" s="687"/>
      <c r="I296" s="499">
        <v>905</v>
      </c>
      <c r="J296" s="500">
        <v>702</v>
      </c>
      <c r="K296" s="498">
        <v>5210300</v>
      </c>
      <c r="L296" s="499" t="s">
        <v>60</v>
      </c>
      <c r="M296" s="501">
        <v>840</v>
      </c>
      <c r="N296" s="501">
        <v>835.66687</v>
      </c>
      <c r="O296" s="502">
        <f t="shared" si="4"/>
        <v>0.9948415119047619</v>
      </c>
    </row>
    <row r="297" spans="1:15" ht="109.5" customHeight="1">
      <c r="A297" s="491"/>
      <c r="B297" s="492"/>
      <c r="C297" s="493"/>
      <c r="D297" s="498"/>
      <c r="E297" s="498"/>
      <c r="F297" s="688" t="s">
        <v>0</v>
      </c>
      <c r="G297" s="687"/>
      <c r="H297" s="687"/>
      <c r="I297" s="499">
        <v>905</v>
      </c>
      <c r="J297" s="500">
        <v>702</v>
      </c>
      <c r="K297" s="498">
        <v>5210301</v>
      </c>
      <c r="L297" s="499" t="s">
        <v>60</v>
      </c>
      <c r="M297" s="501">
        <v>840</v>
      </c>
      <c r="N297" s="501">
        <v>835.66687</v>
      </c>
      <c r="O297" s="502">
        <f t="shared" si="4"/>
        <v>0.9948415119047619</v>
      </c>
    </row>
    <row r="298" spans="1:15" ht="35.25" customHeight="1">
      <c r="A298" s="491"/>
      <c r="B298" s="492"/>
      <c r="C298" s="493"/>
      <c r="D298" s="498"/>
      <c r="E298" s="498"/>
      <c r="F298" s="498"/>
      <c r="G298" s="690" t="s">
        <v>74</v>
      </c>
      <c r="H298" s="687"/>
      <c r="I298" s="499">
        <v>905</v>
      </c>
      <c r="J298" s="500">
        <v>702</v>
      </c>
      <c r="K298" s="498">
        <v>5210301</v>
      </c>
      <c r="L298" s="499" t="s">
        <v>75</v>
      </c>
      <c r="M298" s="501">
        <v>840</v>
      </c>
      <c r="N298" s="501">
        <v>835.66687</v>
      </c>
      <c r="O298" s="502">
        <f t="shared" si="4"/>
        <v>0.9948415119047619</v>
      </c>
    </row>
    <row r="299" spans="1:15" ht="20.25" customHeight="1">
      <c r="A299" s="491"/>
      <c r="B299" s="492"/>
      <c r="C299" s="689" t="s">
        <v>584</v>
      </c>
      <c r="D299" s="687"/>
      <c r="E299" s="687"/>
      <c r="F299" s="687"/>
      <c r="G299" s="687"/>
      <c r="H299" s="687"/>
      <c r="I299" s="494">
        <v>905</v>
      </c>
      <c r="J299" s="493">
        <v>707</v>
      </c>
      <c r="K299" s="495" t="s">
        <v>60</v>
      </c>
      <c r="L299" s="494" t="s">
        <v>60</v>
      </c>
      <c r="M299" s="496">
        <v>12518.369</v>
      </c>
      <c r="N299" s="496">
        <v>12358.52513</v>
      </c>
      <c r="O299" s="497">
        <f t="shared" si="4"/>
        <v>0.9872312543271411</v>
      </c>
    </row>
    <row r="300" spans="1:15" ht="33.75" customHeight="1">
      <c r="A300" s="491"/>
      <c r="B300" s="492"/>
      <c r="C300" s="493"/>
      <c r="D300" s="688" t="s">
        <v>723</v>
      </c>
      <c r="E300" s="687"/>
      <c r="F300" s="687"/>
      <c r="G300" s="687"/>
      <c r="H300" s="687"/>
      <c r="I300" s="499">
        <v>905</v>
      </c>
      <c r="J300" s="500">
        <v>707</v>
      </c>
      <c r="K300" s="498">
        <v>4320000</v>
      </c>
      <c r="L300" s="499" t="s">
        <v>60</v>
      </c>
      <c r="M300" s="501">
        <v>12518.369</v>
      </c>
      <c r="N300" s="501">
        <v>12358.52513</v>
      </c>
      <c r="O300" s="502">
        <f t="shared" si="4"/>
        <v>0.9872312543271411</v>
      </c>
    </row>
    <row r="301" spans="1:15" ht="78.75" customHeight="1">
      <c r="A301" s="491"/>
      <c r="B301" s="492"/>
      <c r="C301" s="493"/>
      <c r="D301" s="498"/>
      <c r="E301" s="688" t="s">
        <v>387</v>
      </c>
      <c r="F301" s="687"/>
      <c r="G301" s="687"/>
      <c r="H301" s="687"/>
      <c r="I301" s="499">
        <v>905</v>
      </c>
      <c r="J301" s="500">
        <v>707</v>
      </c>
      <c r="K301" s="498">
        <v>4320300</v>
      </c>
      <c r="L301" s="499" t="s">
        <v>60</v>
      </c>
      <c r="M301" s="501">
        <v>12518.369</v>
      </c>
      <c r="N301" s="501">
        <v>12358.52513</v>
      </c>
      <c r="O301" s="502">
        <f t="shared" si="4"/>
        <v>0.9872312543271411</v>
      </c>
    </row>
    <row r="302" spans="1:15" ht="33" customHeight="1">
      <c r="A302" s="491"/>
      <c r="B302" s="492"/>
      <c r="C302" s="493"/>
      <c r="D302" s="498"/>
      <c r="E302" s="498"/>
      <c r="F302" s="498"/>
      <c r="G302" s="690" t="s">
        <v>74</v>
      </c>
      <c r="H302" s="687"/>
      <c r="I302" s="499">
        <v>905</v>
      </c>
      <c r="J302" s="500">
        <v>707</v>
      </c>
      <c r="K302" s="498">
        <v>4320300</v>
      </c>
      <c r="L302" s="499" t="s">
        <v>75</v>
      </c>
      <c r="M302" s="501">
        <v>12518.369</v>
      </c>
      <c r="N302" s="501">
        <v>12358.52513</v>
      </c>
      <c r="O302" s="502">
        <f t="shared" si="4"/>
        <v>0.9872312543271411</v>
      </c>
    </row>
    <row r="303" spans="1:15" ht="16.5" customHeight="1">
      <c r="A303" s="491"/>
      <c r="B303" s="492"/>
      <c r="C303" s="689" t="s">
        <v>588</v>
      </c>
      <c r="D303" s="687"/>
      <c r="E303" s="687"/>
      <c r="F303" s="687"/>
      <c r="G303" s="687"/>
      <c r="H303" s="687"/>
      <c r="I303" s="494">
        <v>905</v>
      </c>
      <c r="J303" s="493">
        <v>801</v>
      </c>
      <c r="K303" s="495" t="s">
        <v>60</v>
      </c>
      <c r="L303" s="494" t="s">
        <v>60</v>
      </c>
      <c r="M303" s="496">
        <v>680.1</v>
      </c>
      <c r="N303" s="496">
        <v>680.0811900000001</v>
      </c>
      <c r="O303" s="497">
        <f t="shared" si="4"/>
        <v>0.9999723423026027</v>
      </c>
    </row>
    <row r="304" spans="1:15" ht="30.75" customHeight="1">
      <c r="A304" s="491"/>
      <c r="B304" s="492"/>
      <c r="C304" s="493"/>
      <c r="D304" s="688" t="s">
        <v>190</v>
      </c>
      <c r="E304" s="687"/>
      <c r="F304" s="687"/>
      <c r="G304" s="687"/>
      <c r="H304" s="687"/>
      <c r="I304" s="499">
        <v>905</v>
      </c>
      <c r="J304" s="500">
        <v>801</v>
      </c>
      <c r="K304" s="498">
        <v>4400000</v>
      </c>
      <c r="L304" s="499" t="s">
        <v>60</v>
      </c>
      <c r="M304" s="501">
        <v>100</v>
      </c>
      <c r="N304" s="501">
        <v>100</v>
      </c>
      <c r="O304" s="502">
        <f t="shared" si="4"/>
        <v>1</v>
      </c>
    </row>
    <row r="305" spans="1:15" ht="36" customHeight="1">
      <c r="A305" s="491"/>
      <c r="B305" s="492"/>
      <c r="C305" s="493"/>
      <c r="D305" s="498"/>
      <c r="E305" s="688" t="s">
        <v>639</v>
      </c>
      <c r="F305" s="687"/>
      <c r="G305" s="687"/>
      <c r="H305" s="687"/>
      <c r="I305" s="499">
        <v>905</v>
      </c>
      <c r="J305" s="500">
        <v>801</v>
      </c>
      <c r="K305" s="498">
        <v>4409900</v>
      </c>
      <c r="L305" s="499" t="s">
        <v>60</v>
      </c>
      <c r="M305" s="501">
        <v>100</v>
      </c>
      <c r="N305" s="501">
        <v>100</v>
      </c>
      <c r="O305" s="502">
        <f t="shared" si="4"/>
        <v>1</v>
      </c>
    </row>
    <row r="306" spans="1:15" ht="54" customHeight="1">
      <c r="A306" s="491"/>
      <c r="B306" s="492"/>
      <c r="C306" s="493"/>
      <c r="D306" s="498"/>
      <c r="E306" s="498"/>
      <c r="F306" s="688" t="s">
        <v>735</v>
      </c>
      <c r="G306" s="687"/>
      <c r="H306" s="687"/>
      <c r="I306" s="499">
        <v>905</v>
      </c>
      <c r="J306" s="500">
        <v>801</v>
      </c>
      <c r="K306" s="498">
        <v>4409910</v>
      </c>
      <c r="L306" s="499" t="s">
        <v>60</v>
      </c>
      <c r="M306" s="501">
        <v>100</v>
      </c>
      <c r="N306" s="501">
        <v>100</v>
      </c>
      <c r="O306" s="502">
        <f t="shared" si="4"/>
        <v>1</v>
      </c>
    </row>
    <row r="307" spans="1:15" ht="36" customHeight="1">
      <c r="A307" s="491"/>
      <c r="B307" s="492"/>
      <c r="C307" s="493"/>
      <c r="D307" s="498"/>
      <c r="E307" s="498"/>
      <c r="F307" s="498"/>
      <c r="G307" s="690" t="s">
        <v>74</v>
      </c>
      <c r="H307" s="687"/>
      <c r="I307" s="499">
        <v>905</v>
      </c>
      <c r="J307" s="500">
        <v>801</v>
      </c>
      <c r="K307" s="498">
        <v>4409910</v>
      </c>
      <c r="L307" s="499" t="s">
        <v>75</v>
      </c>
      <c r="M307" s="501">
        <v>100</v>
      </c>
      <c r="N307" s="501">
        <v>100</v>
      </c>
      <c r="O307" s="502">
        <f t="shared" si="4"/>
        <v>1</v>
      </c>
    </row>
    <row r="308" spans="1:15" ht="17.25" customHeight="1">
      <c r="A308" s="491"/>
      <c r="B308" s="492"/>
      <c r="C308" s="493"/>
      <c r="D308" s="688" t="s">
        <v>655</v>
      </c>
      <c r="E308" s="687"/>
      <c r="F308" s="687"/>
      <c r="G308" s="687"/>
      <c r="H308" s="687"/>
      <c r="I308" s="499">
        <v>905</v>
      </c>
      <c r="J308" s="500">
        <v>801</v>
      </c>
      <c r="K308" s="498">
        <v>4420000</v>
      </c>
      <c r="L308" s="499" t="s">
        <v>60</v>
      </c>
      <c r="M308" s="501">
        <v>90</v>
      </c>
      <c r="N308" s="501">
        <v>89.98119</v>
      </c>
      <c r="O308" s="502">
        <f t="shared" si="4"/>
        <v>0.999791</v>
      </c>
    </row>
    <row r="309" spans="1:15" ht="34.5" customHeight="1">
      <c r="A309" s="491"/>
      <c r="B309" s="492"/>
      <c r="C309" s="493"/>
      <c r="D309" s="498"/>
      <c r="E309" s="688" t="s">
        <v>639</v>
      </c>
      <c r="F309" s="687"/>
      <c r="G309" s="687"/>
      <c r="H309" s="687"/>
      <c r="I309" s="499">
        <v>905</v>
      </c>
      <c r="J309" s="500">
        <v>801</v>
      </c>
      <c r="K309" s="498">
        <v>4429900</v>
      </c>
      <c r="L309" s="499" t="s">
        <v>60</v>
      </c>
      <c r="M309" s="501">
        <v>90</v>
      </c>
      <c r="N309" s="501">
        <v>89.98119</v>
      </c>
      <c r="O309" s="502">
        <f t="shared" si="4"/>
        <v>0.999791</v>
      </c>
    </row>
    <row r="310" spans="1:15" ht="69" customHeight="1">
      <c r="A310" s="491"/>
      <c r="B310" s="492"/>
      <c r="C310" s="493"/>
      <c r="D310" s="498"/>
      <c r="E310" s="498"/>
      <c r="F310" s="688" t="s">
        <v>736</v>
      </c>
      <c r="G310" s="687"/>
      <c r="H310" s="687"/>
      <c r="I310" s="499">
        <v>905</v>
      </c>
      <c r="J310" s="500">
        <v>801</v>
      </c>
      <c r="K310" s="498">
        <v>4429903</v>
      </c>
      <c r="L310" s="499" t="s">
        <v>60</v>
      </c>
      <c r="M310" s="501">
        <v>90</v>
      </c>
      <c r="N310" s="501">
        <v>89.98119</v>
      </c>
      <c r="O310" s="502">
        <f t="shared" si="4"/>
        <v>0.999791</v>
      </c>
    </row>
    <row r="311" spans="1:15" ht="40.5" customHeight="1">
      <c r="A311" s="491"/>
      <c r="B311" s="492"/>
      <c r="C311" s="493"/>
      <c r="D311" s="498"/>
      <c r="E311" s="498"/>
      <c r="F311" s="498"/>
      <c r="G311" s="690" t="s">
        <v>74</v>
      </c>
      <c r="H311" s="687"/>
      <c r="I311" s="499">
        <v>905</v>
      </c>
      <c r="J311" s="500">
        <v>801</v>
      </c>
      <c r="K311" s="498">
        <v>4429903</v>
      </c>
      <c r="L311" s="499" t="s">
        <v>75</v>
      </c>
      <c r="M311" s="501">
        <v>90</v>
      </c>
      <c r="N311" s="501">
        <v>89.98119</v>
      </c>
      <c r="O311" s="502">
        <f t="shared" si="4"/>
        <v>0.999791</v>
      </c>
    </row>
    <row r="312" spans="1:15" ht="40.5" customHeight="1">
      <c r="A312" s="491"/>
      <c r="B312" s="492"/>
      <c r="C312" s="493"/>
      <c r="D312" s="688" t="s">
        <v>656</v>
      </c>
      <c r="E312" s="687"/>
      <c r="F312" s="687"/>
      <c r="G312" s="687"/>
      <c r="H312" s="687"/>
      <c r="I312" s="499">
        <v>905</v>
      </c>
      <c r="J312" s="500">
        <v>801</v>
      </c>
      <c r="K312" s="498">
        <v>4500000</v>
      </c>
      <c r="L312" s="499" t="s">
        <v>60</v>
      </c>
      <c r="M312" s="501">
        <v>490.1</v>
      </c>
      <c r="N312" s="501">
        <v>490.1</v>
      </c>
      <c r="O312" s="502">
        <f t="shared" si="4"/>
        <v>1</v>
      </c>
    </row>
    <row r="313" spans="1:15" ht="40.5" customHeight="1">
      <c r="A313" s="491"/>
      <c r="B313" s="492"/>
      <c r="C313" s="493"/>
      <c r="D313" s="498"/>
      <c r="E313" s="688" t="s">
        <v>737</v>
      </c>
      <c r="F313" s="687"/>
      <c r="G313" s="687"/>
      <c r="H313" s="687"/>
      <c r="I313" s="499">
        <v>905</v>
      </c>
      <c r="J313" s="500">
        <v>801</v>
      </c>
      <c r="K313" s="498">
        <v>4500600</v>
      </c>
      <c r="L313" s="499" t="s">
        <v>60</v>
      </c>
      <c r="M313" s="501">
        <v>490.1</v>
      </c>
      <c r="N313" s="501">
        <v>490.1</v>
      </c>
      <c r="O313" s="502">
        <f t="shared" si="4"/>
        <v>1</v>
      </c>
    </row>
    <row r="314" spans="1:15" ht="40.5" customHeight="1">
      <c r="A314" s="491"/>
      <c r="B314" s="492"/>
      <c r="C314" s="493"/>
      <c r="D314" s="498"/>
      <c r="E314" s="498"/>
      <c r="F314" s="498"/>
      <c r="G314" s="690" t="s">
        <v>74</v>
      </c>
      <c r="H314" s="687"/>
      <c r="I314" s="499">
        <v>905</v>
      </c>
      <c r="J314" s="500">
        <v>801</v>
      </c>
      <c r="K314" s="498">
        <v>4500600</v>
      </c>
      <c r="L314" s="499" t="s">
        <v>75</v>
      </c>
      <c r="M314" s="501">
        <v>490.1</v>
      </c>
      <c r="N314" s="501">
        <v>490.1</v>
      </c>
      <c r="O314" s="502">
        <f t="shared" si="4"/>
        <v>1</v>
      </c>
    </row>
    <row r="315" spans="1:15" ht="19.5" customHeight="1">
      <c r="A315" s="491"/>
      <c r="B315" s="492"/>
      <c r="C315" s="689" t="s">
        <v>46</v>
      </c>
      <c r="D315" s="687"/>
      <c r="E315" s="687"/>
      <c r="F315" s="687"/>
      <c r="G315" s="687"/>
      <c r="H315" s="687"/>
      <c r="I315" s="494">
        <v>905</v>
      </c>
      <c r="J315" s="493">
        <v>901</v>
      </c>
      <c r="K315" s="495" t="s">
        <v>60</v>
      </c>
      <c r="L315" s="494" t="s">
        <v>60</v>
      </c>
      <c r="M315" s="496">
        <v>9345.253789999999</v>
      </c>
      <c r="N315" s="496">
        <v>8901.91518</v>
      </c>
      <c r="O315" s="497">
        <f t="shared" si="4"/>
        <v>0.9525600245897657</v>
      </c>
    </row>
    <row r="316" spans="1:15" ht="18" customHeight="1">
      <c r="A316" s="491"/>
      <c r="B316" s="492"/>
      <c r="C316" s="493"/>
      <c r="D316" s="688" t="s">
        <v>560</v>
      </c>
      <c r="E316" s="687"/>
      <c r="F316" s="687"/>
      <c r="G316" s="687"/>
      <c r="H316" s="687"/>
      <c r="I316" s="499">
        <v>905</v>
      </c>
      <c r="J316" s="500">
        <v>901</v>
      </c>
      <c r="K316" s="498">
        <v>700000</v>
      </c>
      <c r="L316" s="499" t="s">
        <v>60</v>
      </c>
      <c r="M316" s="501">
        <v>3192</v>
      </c>
      <c r="N316" s="501">
        <v>3192</v>
      </c>
      <c r="O316" s="502">
        <f t="shared" si="4"/>
        <v>1</v>
      </c>
    </row>
    <row r="317" spans="1:15" ht="91.5" customHeight="1">
      <c r="A317" s="491"/>
      <c r="B317" s="492"/>
      <c r="C317" s="493"/>
      <c r="D317" s="498"/>
      <c r="E317" s="688" t="s">
        <v>213</v>
      </c>
      <c r="F317" s="687"/>
      <c r="G317" s="687"/>
      <c r="H317" s="687"/>
      <c r="I317" s="499">
        <v>905</v>
      </c>
      <c r="J317" s="500">
        <v>901</v>
      </c>
      <c r="K317" s="498">
        <v>700200</v>
      </c>
      <c r="L317" s="499" t="s">
        <v>60</v>
      </c>
      <c r="M317" s="501">
        <v>3192</v>
      </c>
      <c r="N317" s="501">
        <v>3192</v>
      </c>
      <c r="O317" s="502">
        <f t="shared" si="4"/>
        <v>1</v>
      </c>
    </row>
    <row r="318" spans="1:15" ht="33.75" customHeight="1">
      <c r="A318" s="491"/>
      <c r="B318" s="492"/>
      <c r="C318" s="493"/>
      <c r="D318" s="498"/>
      <c r="E318" s="498"/>
      <c r="F318" s="498"/>
      <c r="G318" s="690" t="s">
        <v>74</v>
      </c>
      <c r="H318" s="687"/>
      <c r="I318" s="499">
        <v>905</v>
      </c>
      <c r="J318" s="500">
        <v>901</v>
      </c>
      <c r="K318" s="498">
        <v>700200</v>
      </c>
      <c r="L318" s="499" t="s">
        <v>75</v>
      </c>
      <c r="M318" s="501">
        <v>3192</v>
      </c>
      <c r="N318" s="501">
        <v>3192</v>
      </c>
      <c r="O318" s="502">
        <f t="shared" si="4"/>
        <v>1</v>
      </c>
    </row>
    <row r="319" spans="1:15" ht="40.5" customHeight="1">
      <c r="A319" s="491"/>
      <c r="B319" s="492"/>
      <c r="C319" s="493"/>
      <c r="D319" s="688" t="s">
        <v>657</v>
      </c>
      <c r="E319" s="687"/>
      <c r="F319" s="687"/>
      <c r="G319" s="687"/>
      <c r="H319" s="687"/>
      <c r="I319" s="499">
        <v>905</v>
      </c>
      <c r="J319" s="500">
        <v>901</v>
      </c>
      <c r="K319" s="498">
        <v>4700000</v>
      </c>
      <c r="L319" s="499" t="s">
        <v>60</v>
      </c>
      <c r="M319" s="501">
        <v>213.254</v>
      </c>
      <c r="N319" s="501">
        <v>213.254</v>
      </c>
      <c r="O319" s="502">
        <f t="shared" si="4"/>
        <v>1</v>
      </c>
    </row>
    <row r="320" spans="1:15" ht="30.75" customHeight="1">
      <c r="A320" s="491"/>
      <c r="B320" s="492"/>
      <c r="C320" s="493"/>
      <c r="D320" s="498"/>
      <c r="E320" s="688" t="s">
        <v>639</v>
      </c>
      <c r="F320" s="687"/>
      <c r="G320" s="687"/>
      <c r="H320" s="687"/>
      <c r="I320" s="499">
        <v>905</v>
      </c>
      <c r="J320" s="500">
        <v>901</v>
      </c>
      <c r="K320" s="498">
        <v>4709900</v>
      </c>
      <c r="L320" s="499" t="s">
        <v>60</v>
      </c>
      <c r="M320" s="501">
        <v>213.254</v>
      </c>
      <c r="N320" s="501">
        <v>213.254</v>
      </c>
      <c r="O320" s="502">
        <f t="shared" si="4"/>
        <v>1</v>
      </c>
    </row>
    <row r="321" spans="1:15" ht="33.75" customHeight="1">
      <c r="A321" s="491"/>
      <c r="B321" s="492"/>
      <c r="C321" s="493"/>
      <c r="D321" s="498"/>
      <c r="E321" s="498"/>
      <c r="F321" s="688" t="s">
        <v>214</v>
      </c>
      <c r="G321" s="687"/>
      <c r="H321" s="687"/>
      <c r="I321" s="499">
        <v>905</v>
      </c>
      <c r="J321" s="500">
        <v>901</v>
      </c>
      <c r="K321" s="498">
        <v>4709904</v>
      </c>
      <c r="L321" s="499" t="s">
        <v>60</v>
      </c>
      <c r="M321" s="501">
        <v>54</v>
      </c>
      <c r="N321" s="501">
        <v>54</v>
      </c>
      <c r="O321" s="502">
        <f t="shared" si="4"/>
        <v>1</v>
      </c>
    </row>
    <row r="322" spans="1:15" ht="33.75" customHeight="1">
      <c r="A322" s="491"/>
      <c r="B322" s="492"/>
      <c r="C322" s="493"/>
      <c r="D322" s="498"/>
      <c r="E322" s="498"/>
      <c r="F322" s="498"/>
      <c r="G322" s="690" t="s">
        <v>74</v>
      </c>
      <c r="H322" s="687"/>
      <c r="I322" s="499">
        <v>905</v>
      </c>
      <c r="J322" s="500">
        <v>901</v>
      </c>
      <c r="K322" s="498">
        <v>4709904</v>
      </c>
      <c r="L322" s="499" t="s">
        <v>75</v>
      </c>
      <c r="M322" s="501">
        <v>54</v>
      </c>
      <c r="N322" s="501">
        <v>54</v>
      </c>
      <c r="O322" s="502">
        <f t="shared" si="4"/>
        <v>1</v>
      </c>
    </row>
    <row r="323" spans="1:15" ht="48.75" customHeight="1">
      <c r="A323" s="491"/>
      <c r="B323" s="492"/>
      <c r="C323" s="493"/>
      <c r="D323" s="498"/>
      <c r="E323" s="498"/>
      <c r="F323" s="688" t="s">
        <v>658</v>
      </c>
      <c r="G323" s="687"/>
      <c r="H323" s="687"/>
      <c r="I323" s="499">
        <v>905</v>
      </c>
      <c r="J323" s="500">
        <v>901</v>
      </c>
      <c r="K323" s="498">
        <v>4709905</v>
      </c>
      <c r="L323" s="499" t="s">
        <v>60</v>
      </c>
      <c r="M323" s="501">
        <v>159.254</v>
      </c>
      <c r="N323" s="501">
        <v>159.254</v>
      </c>
      <c r="O323" s="502">
        <f t="shared" si="4"/>
        <v>1</v>
      </c>
    </row>
    <row r="324" spans="1:15" ht="34.5" customHeight="1">
      <c r="A324" s="491"/>
      <c r="B324" s="492"/>
      <c r="C324" s="493"/>
      <c r="D324" s="498"/>
      <c r="E324" s="498"/>
      <c r="F324" s="498"/>
      <c r="G324" s="690" t="s">
        <v>74</v>
      </c>
      <c r="H324" s="687"/>
      <c r="I324" s="499">
        <v>905</v>
      </c>
      <c r="J324" s="500">
        <v>901</v>
      </c>
      <c r="K324" s="498">
        <v>4709905</v>
      </c>
      <c r="L324" s="499" t="s">
        <v>75</v>
      </c>
      <c r="M324" s="501">
        <v>159.254</v>
      </c>
      <c r="N324" s="501">
        <v>159.254</v>
      </c>
      <c r="O324" s="502">
        <f t="shared" si="4"/>
        <v>1</v>
      </c>
    </row>
    <row r="325" spans="1:15" ht="48" customHeight="1">
      <c r="A325" s="491"/>
      <c r="B325" s="492"/>
      <c r="C325" s="493"/>
      <c r="D325" s="688" t="s">
        <v>654</v>
      </c>
      <c r="E325" s="687"/>
      <c r="F325" s="687"/>
      <c r="G325" s="687"/>
      <c r="H325" s="687"/>
      <c r="I325" s="499">
        <v>905</v>
      </c>
      <c r="J325" s="500">
        <v>901</v>
      </c>
      <c r="K325" s="498">
        <v>5210000</v>
      </c>
      <c r="L325" s="499" t="s">
        <v>60</v>
      </c>
      <c r="M325" s="501">
        <v>5939.99979</v>
      </c>
      <c r="N325" s="501">
        <v>5496.66118</v>
      </c>
      <c r="O325" s="502">
        <f t="shared" si="4"/>
        <v>0.9253638677317193</v>
      </c>
    </row>
    <row r="326" spans="1:15" ht="21" customHeight="1">
      <c r="A326" s="491"/>
      <c r="B326" s="492"/>
      <c r="C326" s="493"/>
      <c r="D326" s="498"/>
      <c r="E326" s="688" t="s">
        <v>452</v>
      </c>
      <c r="F326" s="687"/>
      <c r="G326" s="687"/>
      <c r="H326" s="687"/>
      <c r="I326" s="499">
        <v>905</v>
      </c>
      <c r="J326" s="500">
        <v>901</v>
      </c>
      <c r="K326" s="498">
        <v>5210300</v>
      </c>
      <c r="L326" s="499" t="s">
        <v>60</v>
      </c>
      <c r="M326" s="501">
        <v>5939.99979</v>
      </c>
      <c r="N326" s="501">
        <v>5496.66118</v>
      </c>
      <c r="O326" s="502">
        <f t="shared" si="4"/>
        <v>0.9253638677317193</v>
      </c>
    </row>
    <row r="327" spans="1:15" ht="67.5" customHeight="1">
      <c r="A327" s="491"/>
      <c r="B327" s="492"/>
      <c r="C327" s="493"/>
      <c r="D327" s="498"/>
      <c r="E327" s="498"/>
      <c r="F327" s="688" t="s">
        <v>215</v>
      </c>
      <c r="G327" s="687"/>
      <c r="H327" s="687"/>
      <c r="I327" s="499">
        <v>905</v>
      </c>
      <c r="J327" s="500">
        <v>901</v>
      </c>
      <c r="K327" s="498">
        <v>5210302</v>
      </c>
      <c r="L327" s="499" t="s">
        <v>60</v>
      </c>
      <c r="M327" s="501">
        <v>5939.99979</v>
      </c>
      <c r="N327" s="501">
        <v>5496.66118</v>
      </c>
      <c r="O327" s="502">
        <f t="shared" si="4"/>
        <v>0.9253638677317193</v>
      </c>
    </row>
    <row r="328" spans="1:15" ht="33.75" customHeight="1">
      <c r="A328" s="491"/>
      <c r="B328" s="492"/>
      <c r="C328" s="493"/>
      <c r="D328" s="498"/>
      <c r="E328" s="498"/>
      <c r="F328" s="498"/>
      <c r="G328" s="690" t="s">
        <v>74</v>
      </c>
      <c r="H328" s="687"/>
      <c r="I328" s="499">
        <v>905</v>
      </c>
      <c r="J328" s="500">
        <v>901</v>
      </c>
      <c r="K328" s="498">
        <v>5210302</v>
      </c>
      <c r="L328" s="499" t="s">
        <v>75</v>
      </c>
      <c r="M328" s="501">
        <v>5939.99979</v>
      </c>
      <c r="N328" s="501">
        <v>5496.66118</v>
      </c>
      <c r="O328" s="502">
        <f t="shared" si="4"/>
        <v>0.9253638677317193</v>
      </c>
    </row>
    <row r="329" spans="1:15" ht="18.75" customHeight="1">
      <c r="A329" s="491"/>
      <c r="B329" s="492"/>
      <c r="C329" s="689" t="s">
        <v>47</v>
      </c>
      <c r="D329" s="687"/>
      <c r="E329" s="687"/>
      <c r="F329" s="687"/>
      <c r="G329" s="687"/>
      <c r="H329" s="687"/>
      <c r="I329" s="494">
        <v>905</v>
      </c>
      <c r="J329" s="493">
        <v>902</v>
      </c>
      <c r="K329" s="495" t="s">
        <v>60</v>
      </c>
      <c r="L329" s="494" t="s">
        <v>60</v>
      </c>
      <c r="M329" s="496">
        <v>88689.59299999998</v>
      </c>
      <c r="N329" s="496">
        <v>70546.84978000002</v>
      </c>
      <c r="O329" s="497">
        <f t="shared" si="4"/>
        <v>0.7954354890319548</v>
      </c>
    </row>
    <row r="330" spans="1:15" ht="33" customHeight="1">
      <c r="A330" s="491"/>
      <c r="B330" s="492"/>
      <c r="C330" s="493"/>
      <c r="D330" s="688" t="s">
        <v>657</v>
      </c>
      <c r="E330" s="687"/>
      <c r="F330" s="687"/>
      <c r="G330" s="687"/>
      <c r="H330" s="687"/>
      <c r="I330" s="499">
        <v>905</v>
      </c>
      <c r="J330" s="500">
        <v>902</v>
      </c>
      <c r="K330" s="498">
        <v>4700000</v>
      </c>
      <c r="L330" s="499" t="s">
        <v>60</v>
      </c>
      <c r="M330" s="501">
        <v>11135</v>
      </c>
      <c r="N330" s="501">
        <v>11135</v>
      </c>
      <c r="O330" s="502">
        <f t="shared" si="4"/>
        <v>1</v>
      </c>
    </row>
    <row r="331" spans="1:15" ht="33" customHeight="1">
      <c r="A331" s="491"/>
      <c r="B331" s="492"/>
      <c r="C331" s="493"/>
      <c r="D331" s="498"/>
      <c r="E331" s="688" t="s">
        <v>639</v>
      </c>
      <c r="F331" s="687"/>
      <c r="G331" s="687"/>
      <c r="H331" s="687"/>
      <c r="I331" s="499">
        <v>905</v>
      </c>
      <c r="J331" s="500">
        <v>902</v>
      </c>
      <c r="K331" s="498">
        <v>4709900</v>
      </c>
      <c r="L331" s="499" t="s">
        <v>60</v>
      </c>
      <c r="M331" s="501">
        <v>11135</v>
      </c>
      <c r="N331" s="501">
        <v>11135</v>
      </c>
      <c r="O331" s="502">
        <f t="shared" si="4"/>
        <v>1</v>
      </c>
    </row>
    <row r="332" spans="1:15" ht="30" customHeight="1">
      <c r="A332" s="491"/>
      <c r="B332" s="492"/>
      <c r="C332" s="493"/>
      <c r="D332" s="498"/>
      <c r="E332" s="498"/>
      <c r="F332" s="498"/>
      <c r="G332" s="690" t="s">
        <v>74</v>
      </c>
      <c r="H332" s="687"/>
      <c r="I332" s="499">
        <v>905</v>
      </c>
      <c r="J332" s="500">
        <v>902</v>
      </c>
      <c r="K332" s="498">
        <v>4709900</v>
      </c>
      <c r="L332" s="499" t="s">
        <v>75</v>
      </c>
      <c r="M332" s="501">
        <v>11135</v>
      </c>
      <c r="N332" s="501">
        <v>11135</v>
      </c>
      <c r="O332" s="502">
        <f t="shared" si="4"/>
        <v>1</v>
      </c>
    </row>
    <row r="333" spans="1:15" ht="34.5" customHeight="1">
      <c r="A333" s="491"/>
      <c r="B333" s="492"/>
      <c r="C333" s="493"/>
      <c r="D333" s="688" t="s">
        <v>659</v>
      </c>
      <c r="E333" s="687"/>
      <c r="F333" s="687"/>
      <c r="G333" s="687"/>
      <c r="H333" s="687"/>
      <c r="I333" s="499">
        <v>905</v>
      </c>
      <c r="J333" s="500">
        <v>902</v>
      </c>
      <c r="K333" s="498">
        <v>4710000</v>
      </c>
      <c r="L333" s="499" t="s">
        <v>60</v>
      </c>
      <c r="M333" s="501">
        <v>72924.99999999999</v>
      </c>
      <c r="N333" s="501">
        <v>55027.59735000002</v>
      </c>
      <c r="O333" s="502">
        <f t="shared" si="4"/>
        <v>0.7545779547480292</v>
      </c>
    </row>
    <row r="334" spans="1:15" ht="30" customHeight="1">
      <c r="A334" s="491"/>
      <c r="B334" s="492"/>
      <c r="C334" s="493"/>
      <c r="D334" s="498"/>
      <c r="E334" s="688" t="s">
        <v>639</v>
      </c>
      <c r="F334" s="687"/>
      <c r="G334" s="687"/>
      <c r="H334" s="687"/>
      <c r="I334" s="499">
        <v>905</v>
      </c>
      <c r="J334" s="500">
        <v>902</v>
      </c>
      <c r="K334" s="498">
        <v>4719900</v>
      </c>
      <c r="L334" s="499" t="s">
        <v>60</v>
      </c>
      <c r="M334" s="501">
        <v>72924.99999999999</v>
      </c>
      <c r="N334" s="501">
        <v>55027.59735000002</v>
      </c>
      <c r="O334" s="502">
        <f t="shared" si="4"/>
        <v>0.7545779547480292</v>
      </c>
    </row>
    <row r="335" spans="1:15" ht="33" customHeight="1">
      <c r="A335" s="491"/>
      <c r="B335" s="492"/>
      <c r="C335" s="493"/>
      <c r="D335" s="498"/>
      <c r="E335" s="498"/>
      <c r="F335" s="498"/>
      <c r="G335" s="690" t="s">
        <v>74</v>
      </c>
      <c r="H335" s="687"/>
      <c r="I335" s="499">
        <v>905</v>
      </c>
      <c r="J335" s="500">
        <v>902</v>
      </c>
      <c r="K335" s="498">
        <v>4719900</v>
      </c>
      <c r="L335" s="499" t="s">
        <v>75</v>
      </c>
      <c r="M335" s="501">
        <v>28240</v>
      </c>
      <c r="N335" s="501">
        <v>23642.35987</v>
      </c>
      <c r="O335" s="502">
        <f t="shared" si="4"/>
        <v>0.837194046388102</v>
      </c>
    </row>
    <row r="336" spans="1:15" ht="108" customHeight="1">
      <c r="A336" s="491"/>
      <c r="B336" s="492"/>
      <c r="C336" s="493"/>
      <c r="D336" s="498"/>
      <c r="E336" s="498"/>
      <c r="F336" s="688" t="s">
        <v>898</v>
      </c>
      <c r="G336" s="687"/>
      <c r="H336" s="687"/>
      <c r="I336" s="499">
        <v>905</v>
      </c>
      <c r="J336" s="500">
        <v>902</v>
      </c>
      <c r="K336" s="498">
        <v>4719902</v>
      </c>
      <c r="L336" s="499" t="s">
        <v>60</v>
      </c>
      <c r="M336" s="501">
        <v>42878.00000000001</v>
      </c>
      <c r="N336" s="501">
        <v>30504.60748</v>
      </c>
      <c r="O336" s="502">
        <f t="shared" si="4"/>
        <v>0.7114279462661504</v>
      </c>
    </row>
    <row r="337" spans="1:15" ht="33" customHeight="1">
      <c r="A337" s="491"/>
      <c r="B337" s="492"/>
      <c r="C337" s="493"/>
      <c r="D337" s="498"/>
      <c r="E337" s="498"/>
      <c r="F337" s="498"/>
      <c r="G337" s="690" t="s">
        <v>74</v>
      </c>
      <c r="H337" s="687"/>
      <c r="I337" s="499">
        <v>905</v>
      </c>
      <c r="J337" s="500">
        <v>902</v>
      </c>
      <c r="K337" s="498">
        <v>4719902</v>
      </c>
      <c r="L337" s="499" t="s">
        <v>75</v>
      </c>
      <c r="M337" s="501">
        <v>42878.00000000001</v>
      </c>
      <c r="N337" s="501">
        <v>30504.60748</v>
      </c>
      <c r="O337" s="502">
        <f t="shared" si="4"/>
        <v>0.7114279462661504</v>
      </c>
    </row>
    <row r="338" spans="1:15" ht="40.5" customHeight="1">
      <c r="A338" s="491"/>
      <c r="B338" s="492"/>
      <c r="C338" s="493"/>
      <c r="D338" s="498"/>
      <c r="E338" s="498"/>
      <c r="F338" s="688" t="s">
        <v>897</v>
      </c>
      <c r="G338" s="687"/>
      <c r="H338" s="687"/>
      <c r="I338" s="499">
        <v>905</v>
      </c>
      <c r="J338" s="500">
        <v>902</v>
      </c>
      <c r="K338" s="498">
        <v>4719903</v>
      </c>
      <c r="L338" s="499" t="s">
        <v>60</v>
      </c>
      <c r="M338" s="501">
        <v>1772</v>
      </c>
      <c r="N338" s="501">
        <v>846.83</v>
      </c>
      <c r="O338" s="502">
        <f t="shared" si="4"/>
        <v>0.47789503386004517</v>
      </c>
    </row>
    <row r="339" spans="1:15" ht="33.75" customHeight="1">
      <c r="A339" s="491"/>
      <c r="B339" s="492"/>
      <c r="C339" s="493"/>
      <c r="D339" s="498"/>
      <c r="E339" s="498"/>
      <c r="F339" s="498"/>
      <c r="G339" s="690" t="s">
        <v>74</v>
      </c>
      <c r="H339" s="687"/>
      <c r="I339" s="499">
        <v>905</v>
      </c>
      <c r="J339" s="500">
        <v>902</v>
      </c>
      <c r="K339" s="498">
        <v>4719903</v>
      </c>
      <c r="L339" s="499" t="s">
        <v>75</v>
      </c>
      <c r="M339" s="501">
        <v>1772</v>
      </c>
      <c r="N339" s="501">
        <v>846.83</v>
      </c>
      <c r="O339" s="502">
        <f aca="true" t="shared" si="5" ref="O339:O402">N339/M339</f>
        <v>0.47789503386004517</v>
      </c>
    </row>
    <row r="340" spans="1:15" ht="40.5" customHeight="1">
      <c r="A340" s="491"/>
      <c r="B340" s="492"/>
      <c r="C340" s="493"/>
      <c r="D340" s="498"/>
      <c r="E340" s="498"/>
      <c r="F340" s="688" t="s">
        <v>660</v>
      </c>
      <c r="G340" s="687"/>
      <c r="H340" s="687"/>
      <c r="I340" s="499">
        <v>905</v>
      </c>
      <c r="J340" s="500">
        <v>902</v>
      </c>
      <c r="K340" s="498">
        <v>4719905</v>
      </c>
      <c r="L340" s="499" t="s">
        <v>60</v>
      </c>
      <c r="M340" s="501">
        <v>35</v>
      </c>
      <c r="N340" s="501">
        <v>33.8</v>
      </c>
      <c r="O340" s="502">
        <f t="shared" si="5"/>
        <v>0.9657142857142856</v>
      </c>
    </row>
    <row r="341" spans="1:15" ht="40.5" customHeight="1">
      <c r="A341" s="491"/>
      <c r="B341" s="492"/>
      <c r="C341" s="493"/>
      <c r="D341" s="498"/>
      <c r="E341" s="498"/>
      <c r="F341" s="498"/>
      <c r="G341" s="690" t="s">
        <v>74</v>
      </c>
      <c r="H341" s="687"/>
      <c r="I341" s="499">
        <v>905</v>
      </c>
      <c r="J341" s="500">
        <v>902</v>
      </c>
      <c r="K341" s="498">
        <v>4719905</v>
      </c>
      <c r="L341" s="499" t="s">
        <v>75</v>
      </c>
      <c r="M341" s="501">
        <v>35</v>
      </c>
      <c r="N341" s="501">
        <v>33.8</v>
      </c>
      <c r="O341" s="502">
        <f t="shared" si="5"/>
        <v>0.9657142857142856</v>
      </c>
    </row>
    <row r="342" spans="1:15" ht="40.5" customHeight="1">
      <c r="A342" s="491"/>
      <c r="B342" s="492"/>
      <c r="C342" s="493"/>
      <c r="D342" s="688" t="s">
        <v>654</v>
      </c>
      <c r="E342" s="687"/>
      <c r="F342" s="687"/>
      <c r="G342" s="687"/>
      <c r="H342" s="687"/>
      <c r="I342" s="499">
        <v>905</v>
      </c>
      <c r="J342" s="500">
        <v>902</v>
      </c>
      <c r="K342" s="498">
        <v>5210000</v>
      </c>
      <c r="L342" s="499" t="s">
        <v>60</v>
      </c>
      <c r="M342" s="501">
        <v>4629.593</v>
      </c>
      <c r="N342" s="501">
        <v>4384.25243</v>
      </c>
      <c r="O342" s="502">
        <f t="shared" si="5"/>
        <v>0.9470060175916111</v>
      </c>
    </row>
    <row r="343" spans="1:15" ht="40.5" customHeight="1">
      <c r="A343" s="491"/>
      <c r="B343" s="492"/>
      <c r="C343" s="493"/>
      <c r="D343" s="498"/>
      <c r="E343" s="688" t="s">
        <v>452</v>
      </c>
      <c r="F343" s="687"/>
      <c r="G343" s="687"/>
      <c r="H343" s="687"/>
      <c r="I343" s="499">
        <v>905</v>
      </c>
      <c r="J343" s="500">
        <v>902</v>
      </c>
      <c r="K343" s="498">
        <v>5210300</v>
      </c>
      <c r="L343" s="499" t="s">
        <v>60</v>
      </c>
      <c r="M343" s="501">
        <v>4629.593</v>
      </c>
      <c r="N343" s="501">
        <v>4384.25243</v>
      </c>
      <c r="O343" s="502">
        <f t="shared" si="5"/>
        <v>0.9470060175916111</v>
      </c>
    </row>
    <row r="344" spans="1:15" ht="40.5" customHeight="1">
      <c r="A344" s="491"/>
      <c r="B344" s="492"/>
      <c r="C344" s="493"/>
      <c r="D344" s="498"/>
      <c r="E344" s="498"/>
      <c r="F344" s="688" t="s">
        <v>216</v>
      </c>
      <c r="G344" s="687"/>
      <c r="H344" s="687"/>
      <c r="I344" s="499">
        <v>905</v>
      </c>
      <c r="J344" s="500">
        <v>902</v>
      </c>
      <c r="K344" s="498">
        <v>5210303</v>
      </c>
      <c r="L344" s="499" t="s">
        <v>60</v>
      </c>
      <c r="M344" s="501">
        <v>2734.99415</v>
      </c>
      <c r="N344" s="501">
        <v>2734.99415</v>
      </c>
      <c r="O344" s="502">
        <f t="shared" si="5"/>
        <v>1</v>
      </c>
    </row>
    <row r="345" spans="1:15" ht="40.5" customHeight="1">
      <c r="A345" s="491"/>
      <c r="B345" s="492"/>
      <c r="C345" s="493"/>
      <c r="D345" s="498"/>
      <c r="E345" s="498"/>
      <c r="F345" s="498"/>
      <c r="G345" s="690" t="s">
        <v>74</v>
      </c>
      <c r="H345" s="687"/>
      <c r="I345" s="499">
        <v>905</v>
      </c>
      <c r="J345" s="500">
        <v>902</v>
      </c>
      <c r="K345" s="498">
        <v>5210303</v>
      </c>
      <c r="L345" s="499" t="s">
        <v>75</v>
      </c>
      <c r="M345" s="501">
        <v>2734.99415</v>
      </c>
      <c r="N345" s="501">
        <v>2734.99415</v>
      </c>
      <c r="O345" s="502">
        <f t="shared" si="5"/>
        <v>1</v>
      </c>
    </row>
    <row r="346" spans="1:15" ht="40.5" customHeight="1">
      <c r="A346" s="491"/>
      <c r="B346" s="492"/>
      <c r="C346" s="493"/>
      <c r="D346" s="498"/>
      <c r="E346" s="498"/>
      <c r="F346" s="688" t="s">
        <v>661</v>
      </c>
      <c r="G346" s="687"/>
      <c r="H346" s="687"/>
      <c r="I346" s="499">
        <v>905</v>
      </c>
      <c r="J346" s="500">
        <v>902</v>
      </c>
      <c r="K346" s="498">
        <v>5210305</v>
      </c>
      <c r="L346" s="499" t="s">
        <v>60</v>
      </c>
      <c r="M346" s="501">
        <v>1894.5988499999999</v>
      </c>
      <c r="N346" s="501">
        <v>1649.25828</v>
      </c>
      <c r="O346" s="502">
        <f t="shared" si="5"/>
        <v>0.8705052681732601</v>
      </c>
    </row>
    <row r="347" spans="1:15" ht="40.5" customHeight="1">
      <c r="A347" s="491"/>
      <c r="B347" s="492"/>
      <c r="C347" s="493"/>
      <c r="D347" s="498"/>
      <c r="E347" s="498"/>
      <c r="F347" s="498"/>
      <c r="G347" s="690" t="s">
        <v>74</v>
      </c>
      <c r="H347" s="687"/>
      <c r="I347" s="499">
        <v>905</v>
      </c>
      <c r="J347" s="500">
        <v>902</v>
      </c>
      <c r="K347" s="498">
        <v>5210305</v>
      </c>
      <c r="L347" s="499" t="s">
        <v>75</v>
      </c>
      <c r="M347" s="501">
        <v>1894.5988499999999</v>
      </c>
      <c r="N347" s="501">
        <v>1649.25828</v>
      </c>
      <c r="O347" s="502">
        <f t="shared" si="5"/>
        <v>0.8705052681732601</v>
      </c>
    </row>
    <row r="348" spans="1:15" ht="40.5" customHeight="1">
      <c r="A348" s="491"/>
      <c r="B348" s="492"/>
      <c r="C348" s="689" t="s">
        <v>49</v>
      </c>
      <c r="D348" s="687"/>
      <c r="E348" s="687"/>
      <c r="F348" s="687"/>
      <c r="G348" s="687"/>
      <c r="H348" s="687"/>
      <c r="I348" s="494">
        <v>905</v>
      </c>
      <c r="J348" s="493">
        <v>904</v>
      </c>
      <c r="K348" s="495" t="s">
        <v>60</v>
      </c>
      <c r="L348" s="494" t="s">
        <v>60</v>
      </c>
      <c r="M348" s="496">
        <v>20971</v>
      </c>
      <c r="N348" s="496">
        <v>17815.179170000003</v>
      </c>
      <c r="O348" s="497">
        <f t="shared" si="5"/>
        <v>0.8495150050069145</v>
      </c>
    </row>
    <row r="349" spans="1:15" ht="40.5" customHeight="1">
      <c r="A349" s="491"/>
      <c r="B349" s="492"/>
      <c r="C349" s="493"/>
      <c r="D349" s="688" t="s">
        <v>69</v>
      </c>
      <c r="E349" s="687"/>
      <c r="F349" s="687"/>
      <c r="G349" s="687"/>
      <c r="H349" s="687"/>
      <c r="I349" s="499">
        <v>905</v>
      </c>
      <c r="J349" s="500">
        <v>904</v>
      </c>
      <c r="K349" s="498">
        <v>5200000</v>
      </c>
      <c r="L349" s="499" t="s">
        <v>60</v>
      </c>
      <c r="M349" s="501">
        <v>20571</v>
      </c>
      <c r="N349" s="501">
        <v>17415.179170000003</v>
      </c>
      <c r="O349" s="502">
        <f t="shared" si="5"/>
        <v>0.8465888469204221</v>
      </c>
    </row>
    <row r="350" spans="1:15" ht="40.5" customHeight="1">
      <c r="A350" s="491"/>
      <c r="B350" s="492"/>
      <c r="C350" s="493"/>
      <c r="D350" s="498"/>
      <c r="E350" s="688" t="s">
        <v>219</v>
      </c>
      <c r="F350" s="687"/>
      <c r="G350" s="687"/>
      <c r="H350" s="687"/>
      <c r="I350" s="499">
        <v>905</v>
      </c>
      <c r="J350" s="500">
        <v>904</v>
      </c>
      <c r="K350" s="498">
        <v>5201800</v>
      </c>
      <c r="L350" s="499" t="s">
        <v>60</v>
      </c>
      <c r="M350" s="501">
        <v>20571</v>
      </c>
      <c r="N350" s="501">
        <v>17415.179170000003</v>
      </c>
      <c r="O350" s="502">
        <f t="shared" si="5"/>
        <v>0.8465888469204221</v>
      </c>
    </row>
    <row r="351" spans="1:15" ht="40.5" customHeight="1">
      <c r="A351" s="491"/>
      <c r="B351" s="492"/>
      <c r="C351" s="493"/>
      <c r="D351" s="498"/>
      <c r="E351" s="498"/>
      <c r="F351" s="498"/>
      <c r="G351" s="690" t="s">
        <v>74</v>
      </c>
      <c r="H351" s="687"/>
      <c r="I351" s="499">
        <v>905</v>
      </c>
      <c r="J351" s="500">
        <v>904</v>
      </c>
      <c r="K351" s="498">
        <v>5201800</v>
      </c>
      <c r="L351" s="499" t="s">
        <v>75</v>
      </c>
      <c r="M351" s="501">
        <v>20571</v>
      </c>
      <c r="N351" s="501">
        <v>17415.179170000003</v>
      </c>
      <c r="O351" s="502">
        <f t="shared" si="5"/>
        <v>0.8465888469204221</v>
      </c>
    </row>
    <row r="352" spans="1:15" ht="40.5" customHeight="1">
      <c r="A352" s="491"/>
      <c r="B352" s="492"/>
      <c r="C352" s="493"/>
      <c r="D352" s="688" t="s">
        <v>654</v>
      </c>
      <c r="E352" s="687"/>
      <c r="F352" s="687"/>
      <c r="G352" s="687"/>
      <c r="H352" s="687"/>
      <c r="I352" s="499">
        <v>905</v>
      </c>
      <c r="J352" s="500">
        <v>904</v>
      </c>
      <c r="K352" s="498">
        <v>5210000</v>
      </c>
      <c r="L352" s="499" t="s">
        <v>60</v>
      </c>
      <c r="M352" s="501">
        <v>400</v>
      </c>
      <c r="N352" s="501">
        <v>400</v>
      </c>
      <c r="O352" s="502">
        <f t="shared" si="5"/>
        <v>1</v>
      </c>
    </row>
    <row r="353" spans="1:15" ht="40.5" customHeight="1">
      <c r="A353" s="491"/>
      <c r="B353" s="492"/>
      <c r="C353" s="493"/>
      <c r="D353" s="498"/>
      <c r="E353" s="688" t="s">
        <v>452</v>
      </c>
      <c r="F353" s="687"/>
      <c r="G353" s="687"/>
      <c r="H353" s="687"/>
      <c r="I353" s="499">
        <v>905</v>
      </c>
      <c r="J353" s="500">
        <v>904</v>
      </c>
      <c r="K353" s="498">
        <v>5210300</v>
      </c>
      <c r="L353" s="499" t="s">
        <v>60</v>
      </c>
      <c r="M353" s="501">
        <v>400</v>
      </c>
      <c r="N353" s="501">
        <v>400</v>
      </c>
      <c r="O353" s="502">
        <f t="shared" si="5"/>
        <v>1</v>
      </c>
    </row>
    <row r="354" spans="1:15" ht="40.5" customHeight="1">
      <c r="A354" s="491"/>
      <c r="B354" s="492"/>
      <c r="C354" s="493"/>
      <c r="D354" s="498"/>
      <c r="E354" s="498"/>
      <c r="F354" s="688" t="s">
        <v>220</v>
      </c>
      <c r="G354" s="687"/>
      <c r="H354" s="687"/>
      <c r="I354" s="499">
        <v>905</v>
      </c>
      <c r="J354" s="500">
        <v>904</v>
      </c>
      <c r="K354" s="498">
        <v>5210306</v>
      </c>
      <c r="L354" s="499" t="s">
        <v>60</v>
      </c>
      <c r="M354" s="501">
        <v>400</v>
      </c>
      <c r="N354" s="501">
        <v>400</v>
      </c>
      <c r="O354" s="502">
        <f t="shared" si="5"/>
        <v>1</v>
      </c>
    </row>
    <row r="355" spans="1:15" ht="40.5" customHeight="1">
      <c r="A355" s="491"/>
      <c r="B355" s="492"/>
      <c r="C355" s="493"/>
      <c r="D355" s="498"/>
      <c r="E355" s="498"/>
      <c r="F355" s="498"/>
      <c r="G355" s="690" t="s">
        <v>74</v>
      </c>
      <c r="H355" s="687"/>
      <c r="I355" s="499">
        <v>905</v>
      </c>
      <c r="J355" s="500">
        <v>904</v>
      </c>
      <c r="K355" s="498">
        <v>5210306</v>
      </c>
      <c r="L355" s="499" t="s">
        <v>75</v>
      </c>
      <c r="M355" s="501">
        <v>400</v>
      </c>
      <c r="N355" s="501">
        <v>400</v>
      </c>
      <c r="O355" s="502">
        <f t="shared" si="5"/>
        <v>1</v>
      </c>
    </row>
    <row r="356" spans="1:15" ht="16.5" customHeight="1">
      <c r="A356" s="491"/>
      <c r="B356" s="492"/>
      <c r="C356" s="689" t="s">
        <v>50</v>
      </c>
      <c r="D356" s="687"/>
      <c r="E356" s="687"/>
      <c r="F356" s="687"/>
      <c r="G356" s="687"/>
      <c r="H356" s="687"/>
      <c r="I356" s="494">
        <v>905</v>
      </c>
      <c r="J356" s="493">
        <v>908</v>
      </c>
      <c r="K356" s="495" t="s">
        <v>60</v>
      </c>
      <c r="L356" s="494" t="s">
        <v>60</v>
      </c>
      <c r="M356" s="496">
        <v>50</v>
      </c>
      <c r="N356" s="496">
        <v>50</v>
      </c>
      <c r="O356" s="497">
        <f t="shared" si="5"/>
        <v>1</v>
      </c>
    </row>
    <row r="357" spans="1:15" ht="32.25" customHeight="1">
      <c r="A357" s="491"/>
      <c r="B357" s="492"/>
      <c r="C357" s="493"/>
      <c r="D357" s="688" t="s">
        <v>662</v>
      </c>
      <c r="E357" s="687"/>
      <c r="F357" s="687"/>
      <c r="G357" s="687"/>
      <c r="H357" s="687"/>
      <c r="I357" s="499">
        <v>905</v>
      </c>
      <c r="J357" s="500">
        <v>908</v>
      </c>
      <c r="K357" s="498">
        <v>5120000</v>
      </c>
      <c r="L357" s="499" t="s">
        <v>60</v>
      </c>
      <c r="M357" s="501">
        <v>50</v>
      </c>
      <c r="N357" s="501">
        <v>50</v>
      </c>
      <c r="O357" s="502">
        <f t="shared" si="5"/>
        <v>1</v>
      </c>
    </row>
    <row r="358" spans="1:15" ht="32.25" customHeight="1">
      <c r="A358" s="491"/>
      <c r="B358" s="492"/>
      <c r="C358" s="493"/>
      <c r="D358" s="498"/>
      <c r="E358" s="688" t="s">
        <v>695</v>
      </c>
      <c r="F358" s="687"/>
      <c r="G358" s="687"/>
      <c r="H358" s="687"/>
      <c r="I358" s="499">
        <v>905</v>
      </c>
      <c r="J358" s="500">
        <v>908</v>
      </c>
      <c r="K358" s="498">
        <v>5129700</v>
      </c>
      <c r="L358" s="499" t="s">
        <v>60</v>
      </c>
      <c r="M358" s="501">
        <v>50</v>
      </c>
      <c r="N358" s="501">
        <v>50</v>
      </c>
      <c r="O358" s="502">
        <f t="shared" si="5"/>
        <v>1</v>
      </c>
    </row>
    <row r="359" spans="1:15" ht="40.5" customHeight="1">
      <c r="A359" s="491"/>
      <c r="B359" s="492"/>
      <c r="C359" s="493"/>
      <c r="D359" s="498"/>
      <c r="E359" s="498"/>
      <c r="F359" s="688" t="s">
        <v>226</v>
      </c>
      <c r="G359" s="687"/>
      <c r="H359" s="687"/>
      <c r="I359" s="499">
        <v>905</v>
      </c>
      <c r="J359" s="500">
        <v>908</v>
      </c>
      <c r="K359" s="498">
        <v>5129708</v>
      </c>
      <c r="L359" s="499" t="s">
        <v>60</v>
      </c>
      <c r="M359" s="501">
        <v>50</v>
      </c>
      <c r="N359" s="501">
        <v>50</v>
      </c>
      <c r="O359" s="502">
        <f t="shared" si="5"/>
        <v>1</v>
      </c>
    </row>
    <row r="360" spans="1:15" ht="18" customHeight="1">
      <c r="A360" s="491"/>
      <c r="B360" s="492"/>
      <c r="C360" s="493"/>
      <c r="D360" s="498"/>
      <c r="E360" s="498"/>
      <c r="F360" s="498"/>
      <c r="G360" s="690" t="s">
        <v>64</v>
      </c>
      <c r="H360" s="687"/>
      <c r="I360" s="499">
        <v>905</v>
      </c>
      <c r="J360" s="500">
        <v>908</v>
      </c>
      <c r="K360" s="498">
        <v>5129708</v>
      </c>
      <c r="L360" s="499" t="s">
        <v>65</v>
      </c>
      <c r="M360" s="501">
        <v>50</v>
      </c>
      <c r="N360" s="501">
        <v>50</v>
      </c>
      <c r="O360" s="502">
        <f t="shared" si="5"/>
        <v>1</v>
      </c>
    </row>
    <row r="361" spans="1:15" ht="35.25" customHeight="1">
      <c r="A361" s="491"/>
      <c r="B361" s="492"/>
      <c r="C361" s="689" t="s">
        <v>51</v>
      </c>
      <c r="D361" s="687"/>
      <c r="E361" s="687"/>
      <c r="F361" s="687"/>
      <c r="G361" s="687"/>
      <c r="H361" s="687"/>
      <c r="I361" s="494">
        <v>905</v>
      </c>
      <c r="J361" s="493">
        <v>910</v>
      </c>
      <c r="K361" s="495" t="s">
        <v>60</v>
      </c>
      <c r="L361" s="494" t="s">
        <v>60</v>
      </c>
      <c r="M361" s="496">
        <v>75678.20000000001</v>
      </c>
      <c r="N361" s="496">
        <v>75584.99214000002</v>
      </c>
      <c r="O361" s="497">
        <f t="shared" si="5"/>
        <v>0.9987683657909412</v>
      </c>
    </row>
    <row r="362" spans="1:15" ht="15" customHeight="1">
      <c r="A362" s="491"/>
      <c r="B362" s="492"/>
      <c r="C362" s="493"/>
      <c r="D362" s="688" t="s">
        <v>183</v>
      </c>
      <c r="E362" s="687"/>
      <c r="F362" s="687"/>
      <c r="G362" s="687"/>
      <c r="H362" s="687"/>
      <c r="I362" s="499">
        <v>905</v>
      </c>
      <c r="J362" s="500">
        <v>910</v>
      </c>
      <c r="K362" s="498">
        <v>4860000</v>
      </c>
      <c r="L362" s="499" t="s">
        <v>60</v>
      </c>
      <c r="M362" s="501">
        <v>75678.20000000001</v>
      </c>
      <c r="N362" s="501">
        <v>75584.99214000002</v>
      </c>
      <c r="O362" s="502">
        <f t="shared" si="5"/>
        <v>0.9987683657909412</v>
      </c>
    </row>
    <row r="363" spans="1:15" ht="40.5" customHeight="1">
      <c r="A363" s="491"/>
      <c r="B363" s="492"/>
      <c r="C363" s="493"/>
      <c r="D363" s="498"/>
      <c r="E363" s="688" t="s">
        <v>639</v>
      </c>
      <c r="F363" s="687"/>
      <c r="G363" s="687"/>
      <c r="H363" s="687"/>
      <c r="I363" s="499">
        <v>905</v>
      </c>
      <c r="J363" s="500">
        <v>910</v>
      </c>
      <c r="K363" s="498">
        <v>4869900</v>
      </c>
      <c r="L363" s="499" t="s">
        <v>60</v>
      </c>
      <c r="M363" s="501">
        <v>75678.20000000001</v>
      </c>
      <c r="N363" s="501">
        <v>75584.99214000002</v>
      </c>
      <c r="O363" s="502">
        <f t="shared" si="5"/>
        <v>0.9987683657909412</v>
      </c>
    </row>
    <row r="364" spans="1:15" ht="99" customHeight="1">
      <c r="A364" s="491"/>
      <c r="B364" s="492"/>
      <c r="C364" s="493"/>
      <c r="D364" s="498"/>
      <c r="E364" s="498"/>
      <c r="F364" s="688" t="s">
        <v>184</v>
      </c>
      <c r="G364" s="687"/>
      <c r="H364" s="687"/>
      <c r="I364" s="499">
        <v>905</v>
      </c>
      <c r="J364" s="500">
        <v>910</v>
      </c>
      <c r="K364" s="498">
        <v>4869901</v>
      </c>
      <c r="L364" s="499" t="s">
        <v>60</v>
      </c>
      <c r="M364" s="501">
        <v>75678.20000000001</v>
      </c>
      <c r="N364" s="501">
        <v>75584.99214000002</v>
      </c>
      <c r="O364" s="502">
        <f t="shared" si="5"/>
        <v>0.9987683657909412</v>
      </c>
    </row>
    <row r="365" spans="1:15" ht="27.75" customHeight="1">
      <c r="A365" s="491"/>
      <c r="B365" s="492"/>
      <c r="C365" s="493"/>
      <c r="D365" s="498"/>
      <c r="E365" s="498"/>
      <c r="F365" s="498"/>
      <c r="G365" s="690" t="s">
        <v>74</v>
      </c>
      <c r="H365" s="687"/>
      <c r="I365" s="499">
        <v>905</v>
      </c>
      <c r="J365" s="500">
        <v>910</v>
      </c>
      <c r="K365" s="498">
        <v>4869901</v>
      </c>
      <c r="L365" s="499" t="s">
        <v>75</v>
      </c>
      <c r="M365" s="501">
        <v>75678.20000000001</v>
      </c>
      <c r="N365" s="501">
        <v>75584.99214000002</v>
      </c>
      <c r="O365" s="502">
        <f t="shared" si="5"/>
        <v>0.9987683657909412</v>
      </c>
    </row>
    <row r="366" spans="1:15" ht="19.5" customHeight="1">
      <c r="A366" s="491"/>
      <c r="B366" s="492"/>
      <c r="C366" s="689" t="s">
        <v>55</v>
      </c>
      <c r="D366" s="687"/>
      <c r="E366" s="687"/>
      <c r="F366" s="687"/>
      <c r="G366" s="687"/>
      <c r="H366" s="687"/>
      <c r="I366" s="494">
        <v>905</v>
      </c>
      <c r="J366" s="493">
        <v>1002</v>
      </c>
      <c r="K366" s="495" t="s">
        <v>60</v>
      </c>
      <c r="L366" s="494" t="s">
        <v>60</v>
      </c>
      <c r="M366" s="496">
        <v>74488.33741999997</v>
      </c>
      <c r="N366" s="496">
        <v>74233.86016999999</v>
      </c>
      <c r="O366" s="497">
        <f t="shared" si="5"/>
        <v>0.9965836631771613</v>
      </c>
    </row>
    <row r="367" spans="1:15" ht="33" customHeight="1">
      <c r="A367" s="491"/>
      <c r="B367" s="492"/>
      <c r="C367" s="493"/>
      <c r="D367" s="688" t="s">
        <v>234</v>
      </c>
      <c r="E367" s="687"/>
      <c r="F367" s="687"/>
      <c r="G367" s="687"/>
      <c r="H367" s="687"/>
      <c r="I367" s="499">
        <v>905</v>
      </c>
      <c r="J367" s="500">
        <v>1002</v>
      </c>
      <c r="K367" s="498">
        <v>5070000</v>
      </c>
      <c r="L367" s="499" t="s">
        <v>60</v>
      </c>
      <c r="M367" s="501">
        <v>74488.33741999997</v>
      </c>
      <c r="N367" s="501">
        <v>74233.86016999999</v>
      </c>
      <c r="O367" s="502">
        <f t="shared" si="5"/>
        <v>0.9965836631771613</v>
      </c>
    </row>
    <row r="368" spans="1:15" ht="31.5" customHeight="1">
      <c r="A368" s="491"/>
      <c r="B368" s="492"/>
      <c r="C368" s="493"/>
      <c r="D368" s="498"/>
      <c r="E368" s="688" t="s">
        <v>639</v>
      </c>
      <c r="F368" s="687"/>
      <c r="G368" s="687"/>
      <c r="H368" s="687"/>
      <c r="I368" s="499">
        <v>905</v>
      </c>
      <c r="J368" s="500">
        <v>1002</v>
      </c>
      <c r="K368" s="498">
        <v>5079900</v>
      </c>
      <c r="L368" s="499" t="s">
        <v>60</v>
      </c>
      <c r="M368" s="501">
        <v>74488.33741999997</v>
      </c>
      <c r="N368" s="501">
        <v>74233.86016999999</v>
      </c>
      <c r="O368" s="502">
        <f t="shared" si="5"/>
        <v>0.9965836631771613</v>
      </c>
    </row>
    <row r="369" spans="1:15" ht="60" customHeight="1">
      <c r="A369" s="491"/>
      <c r="B369" s="492"/>
      <c r="C369" s="493"/>
      <c r="D369" s="498"/>
      <c r="E369" s="498"/>
      <c r="F369" s="688" t="s">
        <v>663</v>
      </c>
      <c r="G369" s="687"/>
      <c r="H369" s="687"/>
      <c r="I369" s="499">
        <v>905</v>
      </c>
      <c r="J369" s="500">
        <v>1002</v>
      </c>
      <c r="K369" s="498">
        <v>5079902</v>
      </c>
      <c r="L369" s="499" t="s">
        <v>60</v>
      </c>
      <c r="M369" s="501">
        <v>68088.56141999997</v>
      </c>
      <c r="N369" s="501">
        <v>68045.36903999999</v>
      </c>
      <c r="O369" s="502">
        <f t="shared" si="5"/>
        <v>0.9993656441096831</v>
      </c>
    </row>
    <row r="370" spans="1:15" ht="35.25" customHeight="1">
      <c r="A370" s="491"/>
      <c r="B370" s="492"/>
      <c r="C370" s="493"/>
      <c r="D370" s="498"/>
      <c r="E370" s="498"/>
      <c r="F370" s="498"/>
      <c r="G370" s="690" t="s">
        <v>74</v>
      </c>
      <c r="H370" s="687"/>
      <c r="I370" s="499">
        <v>905</v>
      </c>
      <c r="J370" s="500">
        <v>1002</v>
      </c>
      <c r="K370" s="498">
        <v>5079902</v>
      </c>
      <c r="L370" s="499" t="s">
        <v>75</v>
      </c>
      <c r="M370" s="501">
        <v>68088.56141999997</v>
      </c>
      <c r="N370" s="501">
        <v>68045.36903999999</v>
      </c>
      <c r="O370" s="502">
        <f t="shared" si="5"/>
        <v>0.9993656441096831</v>
      </c>
    </row>
    <row r="371" spans="1:15" ht="112.5" customHeight="1">
      <c r="A371" s="491"/>
      <c r="B371" s="492"/>
      <c r="C371" s="493"/>
      <c r="D371" s="498"/>
      <c r="E371" s="498"/>
      <c r="F371" s="688" t="s">
        <v>4</v>
      </c>
      <c r="G371" s="687"/>
      <c r="H371" s="687"/>
      <c r="I371" s="499">
        <v>905</v>
      </c>
      <c r="J371" s="500">
        <v>1002</v>
      </c>
      <c r="K371" s="498">
        <v>5079903</v>
      </c>
      <c r="L371" s="499" t="s">
        <v>60</v>
      </c>
      <c r="M371" s="501">
        <v>1578.426</v>
      </c>
      <c r="N371" s="501">
        <v>1379.14113</v>
      </c>
      <c r="O371" s="502">
        <f t="shared" si="5"/>
        <v>0.8737445594535316</v>
      </c>
    </row>
    <row r="372" spans="1:15" ht="36" customHeight="1">
      <c r="A372" s="491"/>
      <c r="B372" s="492"/>
      <c r="C372" s="493"/>
      <c r="D372" s="498"/>
      <c r="E372" s="498"/>
      <c r="F372" s="498"/>
      <c r="G372" s="690" t="s">
        <v>74</v>
      </c>
      <c r="H372" s="687"/>
      <c r="I372" s="499">
        <v>905</v>
      </c>
      <c r="J372" s="500">
        <v>1002</v>
      </c>
      <c r="K372" s="498">
        <v>5079903</v>
      </c>
      <c r="L372" s="499" t="s">
        <v>75</v>
      </c>
      <c r="M372" s="501">
        <v>1578.426</v>
      </c>
      <c r="N372" s="501">
        <v>1379.14113</v>
      </c>
      <c r="O372" s="502">
        <f t="shared" si="5"/>
        <v>0.8737445594535316</v>
      </c>
    </row>
    <row r="373" spans="1:15" ht="88.5" customHeight="1">
      <c r="A373" s="491"/>
      <c r="B373" s="492"/>
      <c r="C373" s="493"/>
      <c r="D373" s="498"/>
      <c r="E373" s="498"/>
      <c r="F373" s="688" t="s">
        <v>131</v>
      </c>
      <c r="G373" s="687"/>
      <c r="H373" s="687"/>
      <c r="I373" s="499">
        <v>905</v>
      </c>
      <c r="J373" s="500">
        <v>1002</v>
      </c>
      <c r="K373" s="498">
        <v>5079904</v>
      </c>
      <c r="L373" s="499" t="s">
        <v>60</v>
      </c>
      <c r="M373" s="501">
        <v>4821.35</v>
      </c>
      <c r="N373" s="501">
        <v>4809.35</v>
      </c>
      <c r="O373" s="502">
        <f t="shared" si="5"/>
        <v>0.9975110705507794</v>
      </c>
    </row>
    <row r="374" spans="1:15" ht="30" customHeight="1">
      <c r="A374" s="491"/>
      <c r="B374" s="492"/>
      <c r="C374" s="493"/>
      <c r="D374" s="498"/>
      <c r="E374" s="498"/>
      <c r="F374" s="498"/>
      <c r="G374" s="690" t="s">
        <v>74</v>
      </c>
      <c r="H374" s="687"/>
      <c r="I374" s="499">
        <v>905</v>
      </c>
      <c r="J374" s="500">
        <v>1002</v>
      </c>
      <c r="K374" s="498">
        <v>5079904</v>
      </c>
      <c r="L374" s="499" t="s">
        <v>75</v>
      </c>
      <c r="M374" s="501">
        <v>4821.35</v>
      </c>
      <c r="N374" s="501">
        <v>4809.35</v>
      </c>
      <c r="O374" s="502">
        <f t="shared" si="5"/>
        <v>0.9975110705507794</v>
      </c>
    </row>
    <row r="375" spans="1:15" ht="19.5" customHeight="1">
      <c r="A375" s="491"/>
      <c r="B375" s="492"/>
      <c r="C375" s="689" t="s">
        <v>56</v>
      </c>
      <c r="D375" s="687"/>
      <c r="E375" s="687"/>
      <c r="F375" s="687"/>
      <c r="G375" s="687"/>
      <c r="H375" s="687"/>
      <c r="I375" s="494">
        <v>905</v>
      </c>
      <c r="J375" s="493">
        <v>1003</v>
      </c>
      <c r="K375" s="495" t="s">
        <v>60</v>
      </c>
      <c r="L375" s="494" t="s">
        <v>60</v>
      </c>
      <c r="M375" s="496">
        <v>687251.84002</v>
      </c>
      <c r="N375" s="496">
        <v>632327.99673</v>
      </c>
      <c r="O375" s="497">
        <f t="shared" si="5"/>
        <v>0.9200819261707591</v>
      </c>
    </row>
    <row r="376" spans="1:15" ht="15.75" customHeight="1">
      <c r="A376" s="491"/>
      <c r="B376" s="492"/>
      <c r="C376" s="493"/>
      <c r="D376" s="688" t="s">
        <v>236</v>
      </c>
      <c r="E376" s="687"/>
      <c r="F376" s="687"/>
      <c r="G376" s="687"/>
      <c r="H376" s="687"/>
      <c r="I376" s="499">
        <v>905</v>
      </c>
      <c r="J376" s="500">
        <v>1003</v>
      </c>
      <c r="K376" s="498">
        <v>5050000</v>
      </c>
      <c r="L376" s="499" t="s">
        <v>60</v>
      </c>
      <c r="M376" s="501">
        <v>687251.84002</v>
      </c>
      <c r="N376" s="501">
        <v>632327.99673</v>
      </c>
      <c r="O376" s="502">
        <f t="shared" si="5"/>
        <v>0.9200819261707591</v>
      </c>
    </row>
    <row r="377" spans="1:15" ht="40.5" customHeight="1">
      <c r="A377" s="491"/>
      <c r="B377" s="492"/>
      <c r="C377" s="493"/>
      <c r="D377" s="498"/>
      <c r="E377" s="688" t="s">
        <v>240</v>
      </c>
      <c r="F377" s="687"/>
      <c r="G377" s="687"/>
      <c r="H377" s="687"/>
      <c r="I377" s="499">
        <v>905</v>
      </c>
      <c r="J377" s="500">
        <v>1003</v>
      </c>
      <c r="K377" s="498">
        <v>5054800</v>
      </c>
      <c r="L377" s="499" t="s">
        <v>60</v>
      </c>
      <c r="M377" s="501">
        <v>687251.84002</v>
      </c>
      <c r="N377" s="501">
        <v>632327.99673</v>
      </c>
      <c r="O377" s="502">
        <f t="shared" si="5"/>
        <v>0.9200819261707591</v>
      </c>
    </row>
    <row r="378" spans="1:15" ht="40.5" customHeight="1">
      <c r="A378" s="491"/>
      <c r="B378" s="492"/>
      <c r="C378" s="493"/>
      <c r="D378" s="498"/>
      <c r="E378" s="498"/>
      <c r="F378" s="688" t="s">
        <v>241</v>
      </c>
      <c r="G378" s="687"/>
      <c r="H378" s="687"/>
      <c r="I378" s="499">
        <v>905</v>
      </c>
      <c r="J378" s="500">
        <v>1003</v>
      </c>
      <c r="K378" s="498">
        <v>5054803</v>
      </c>
      <c r="L378" s="499" t="s">
        <v>60</v>
      </c>
      <c r="M378" s="501">
        <v>682944.93602</v>
      </c>
      <c r="N378" s="501">
        <v>629684.55697</v>
      </c>
      <c r="O378" s="502">
        <f t="shared" si="5"/>
        <v>0.922013655507301</v>
      </c>
    </row>
    <row r="379" spans="1:15" ht="16.5" customHeight="1">
      <c r="A379" s="491"/>
      <c r="B379" s="492"/>
      <c r="C379" s="493"/>
      <c r="D379" s="498"/>
      <c r="E379" s="498"/>
      <c r="F379" s="498"/>
      <c r="G379" s="690" t="s">
        <v>132</v>
      </c>
      <c r="H379" s="687"/>
      <c r="I379" s="499">
        <v>905</v>
      </c>
      <c r="J379" s="500">
        <v>1003</v>
      </c>
      <c r="K379" s="498">
        <v>5054803</v>
      </c>
      <c r="L379" s="499" t="s">
        <v>133</v>
      </c>
      <c r="M379" s="501">
        <v>682944.93602</v>
      </c>
      <c r="N379" s="501">
        <v>629684.55697</v>
      </c>
      <c r="O379" s="502">
        <f t="shared" si="5"/>
        <v>0.922013655507301</v>
      </c>
    </row>
    <row r="380" spans="1:15" ht="36" customHeight="1">
      <c r="A380" s="491"/>
      <c r="B380" s="492"/>
      <c r="C380" s="493"/>
      <c r="D380" s="498"/>
      <c r="E380" s="498"/>
      <c r="F380" s="688" t="s">
        <v>134</v>
      </c>
      <c r="G380" s="687"/>
      <c r="H380" s="687"/>
      <c r="I380" s="499">
        <v>905</v>
      </c>
      <c r="J380" s="500">
        <v>1003</v>
      </c>
      <c r="K380" s="498">
        <v>5054807</v>
      </c>
      <c r="L380" s="499" t="s">
        <v>60</v>
      </c>
      <c r="M380" s="501">
        <v>4306.904</v>
      </c>
      <c r="N380" s="501">
        <v>2643.4397599999998</v>
      </c>
      <c r="O380" s="502">
        <f t="shared" si="5"/>
        <v>0.6137679781114228</v>
      </c>
    </row>
    <row r="381" spans="1:15" ht="18" customHeight="1">
      <c r="A381" s="491"/>
      <c r="B381" s="492"/>
      <c r="C381" s="493"/>
      <c r="D381" s="498"/>
      <c r="E381" s="498"/>
      <c r="F381" s="498"/>
      <c r="G381" s="690" t="s">
        <v>132</v>
      </c>
      <c r="H381" s="687"/>
      <c r="I381" s="499">
        <v>905</v>
      </c>
      <c r="J381" s="500">
        <v>1003</v>
      </c>
      <c r="K381" s="498">
        <v>5054807</v>
      </c>
      <c r="L381" s="499" t="s">
        <v>133</v>
      </c>
      <c r="M381" s="501">
        <v>4306.904</v>
      </c>
      <c r="N381" s="501">
        <v>2643.4397599999998</v>
      </c>
      <c r="O381" s="502">
        <f t="shared" si="5"/>
        <v>0.6137679781114228</v>
      </c>
    </row>
    <row r="382" spans="1:15" ht="15.75" customHeight="1">
      <c r="A382" s="491"/>
      <c r="B382" s="492"/>
      <c r="C382" s="689" t="s">
        <v>57</v>
      </c>
      <c r="D382" s="687"/>
      <c r="E382" s="687"/>
      <c r="F382" s="687"/>
      <c r="G382" s="687"/>
      <c r="H382" s="687"/>
      <c r="I382" s="494">
        <v>905</v>
      </c>
      <c r="J382" s="493">
        <v>1004</v>
      </c>
      <c r="K382" s="495" t="s">
        <v>60</v>
      </c>
      <c r="L382" s="494" t="s">
        <v>60</v>
      </c>
      <c r="M382" s="496">
        <v>108139.20068000001</v>
      </c>
      <c r="N382" s="496">
        <v>99687.74952</v>
      </c>
      <c r="O382" s="497">
        <f t="shared" si="5"/>
        <v>0.9218465541925993</v>
      </c>
    </row>
    <row r="383" spans="1:15" ht="34.5" customHeight="1">
      <c r="A383" s="491"/>
      <c r="B383" s="492"/>
      <c r="C383" s="493"/>
      <c r="D383" s="688" t="s">
        <v>141</v>
      </c>
      <c r="E383" s="687"/>
      <c r="F383" s="687"/>
      <c r="G383" s="687"/>
      <c r="H383" s="687"/>
      <c r="I383" s="499">
        <v>905</v>
      </c>
      <c r="J383" s="500">
        <v>1004</v>
      </c>
      <c r="K383" s="498">
        <v>5140000</v>
      </c>
      <c r="L383" s="499" t="s">
        <v>60</v>
      </c>
      <c r="M383" s="501">
        <v>35081.6</v>
      </c>
      <c r="N383" s="501">
        <v>33378.273460000004</v>
      </c>
      <c r="O383" s="502">
        <f t="shared" si="5"/>
        <v>0.9514467259190005</v>
      </c>
    </row>
    <row r="384" spans="1:15" ht="87.75" customHeight="1">
      <c r="A384" s="491"/>
      <c r="B384" s="492"/>
      <c r="C384" s="493"/>
      <c r="D384" s="498"/>
      <c r="E384" s="688" t="s">
        <v>244</v>
      </c>
      <c r="F384" s="687"/>
      <c r="G384" s="687"/>
      <c r="H384" s="687"/>
      <c r="I384" s="499">
        <v>905</v>
      </c>
      <c r="J384" s="500">
        <v>1004</v>
      </c>
      <c r="K384" s="498">
        <v>5142200</v>
      </c>
      <c r="L384" s="499" t="s">
        <v>60</v>
      </c>
      <c r="M384" s="501">
        <v>35081.6</v>
      </c>
      <c r="N384" s="501">
        <v>33378.273460000004</v>
      </c>
      <c r="O384" s="502">
        <f t="shared" si="5"/>
        <v>0.9514467259190005</v>
      </c>
    </row>
    <row r="385" spans="1:15" ht="31.5" customHeight="1">
      <c r="A385" s="491"/>
      <c r="B385" s="492"/>
      <c r="C385" s="493"/>
      <c r="D385" s="498"/>
      <c r="E385" s="498"/>
      <c r="F385" s="498"/>
      <c r="G385" s="690" t="s">
        <v>74</v>
      </c>
      <c r="H385" s="687"/>
      <c r="I385" s="499">
        <v>905</v>
      </c>
      <c r="J385" s="500">
        <v>1004</v>
      </c>
      <c r="K385" s="498">
        <v>5142200</v>
      </c>
      <c r="L385" s="499" t="s">
        <v>75</v>
      </c>
      <c r="M385" s="501">
        <v>35081.6</v>
      </c>
      <c r="N385" s="501">
        <v>33378.273460000004</v>
      </c>
      <c r="O385" s="502">
        <f t="shared" si="5"/>
        <v>0.9514467259190005</v>
      </c>
    </row>
    <row r="386" spans="1:15" ht="31.5" customHeight="1">
      <c r="A386" s="491"/>
      <c r="B386" s="492"/>
      <c r="C386" s="493"/>
      <c r="D386" s="688" t="s">
        <v>69</v>
      </c>
      <c r="E386" s="687"/>
      <c r="F386" s="687"/>
      <c r="G386" s="687"/>
      <c r="H386" s="687"/>
      <c r="I386" s="499">
        <v>905</v>
      </c>
      <c r="J386" s="500">
        <v>1004</v>
      </c>
      <c r="K386" s="498">
        <v>5200000</v>
      </c>
      <c r="L386" s="499" t="s">
        <v>60</v>
      </c>
      <c r="M386" s="501">
        <v>73057.60068</v>
      </c>
      <c r="N386" s="501">
        <v>66309.47606</v>
      </c>
      <c r="O386" s="502">
        <f t="shared" si="5"/>
        <v>0.9076328190743972</v>
      </c>
    </row>
    <row r="387" spans="1:15" ht="95.25" customHeight="1">
      <c r="A387" s="491"/>
      <c r="B387" s="492"/>
      <c r="C387" s="493"/>
      <c r="D387" s="498"/>
      <c r="E387" s="688" t="s">
        <v>135</v>
      </c>
      <c r="F387" s="687"/>
      <c r="G387" s="687"/>
      <c r="H387" s="687"/>
      <c r="I387" s="499">
        <v>905</v>
      </c>
      <c r="J387" s="500">
        <v>1004</v>
      </c>
      <c r="K387" s="498">
        <v>5201000</v>
      </c>
      <c r="L387" s="499" t="s">
        <v>60</v>
      </c>
      <c r="M387" s="501">
        <v>24562.63068</v>
      </c>
      <c r="N387" s="501">
        <v>23369.75801</v>
      </c>
      <c r="O387" s="502">
        <f t="shared" si="5"/>
        <v>0.9514354677420083</v>
      </c>
    </row>
    <row r="388" spans="1:15" ht="63.75" customHeight="1">
      <c r="A388" s="491"/>
      <c r="B388" s="492"/>
      <c r="C388" s="493"/>
      <c r="D388" s="498"/>
      <c r="E388" s="498"/>
      <c r="F388" s="688" t="s">
        <v>245</v>
      </c>
      <c r="G388" s="687"/>
      <c r="H388" s="687"/>
      <c r="I388" s="499">
        <v>905</v>
      </c>
      <c r="J388" s="500">
        <v>1004</v>
      </c>
      <c r="K388" s="498">
        <v>5201004</v>
      </c>
      <c r="L388" s="499" t="s">
        <v>60</v>
      </c>
      <c r="M388" s="501">
        <v>24125.98459</v>
      </c>
      <c r="N388" s="501">
        <v>23034.3165</v>
      </c>
      <c r="O388" s="502">
        <f t="shared" si="5"/>
        <v>0.9547513559113983</v>
      </c>
    </row>
    <row r="389" spans="1:15" ht="13.5" customHeight="1">
      <c r="A389" s="491"/>
      <c r="B389" s="492"/>
      <c r="C389" s="493"/>
      <c r="D389" s="498"/>
      <c r="E389" s="498"/>
      <c r="F389" s="498"/>
      <c r="G389" s="690" t="s">
        <v>132</v>
      </c>
      <c r="H389" s="687"/>
      <c r="I389" s="499">
        <v>905</v>
      </c>
      <c r="J389" s="500">
        <v>1004</v>
      </c>
      <c r="K389" s="498">
        <v>5201004</v>
      </c>
      <c r="L389" s="499" t="s">
        <v>133</v>
      </c>
      <c r="M389" s="501">
        <v>24125.98459</v>
      </c>
      <c r="N389" s="501">
        <v>23034.3165</v>
      </c>
      <c r="O389" s="502">
        <f t="shared" si="5"/>
        <v>0.9547513559113983</v>
      </c>
    </row>
    <row r="390" spans="1:15" ht="74.25" customHeight="1">
      <c r="A390" s="491"/>
      <c r="B390" s="492"/>
      <c r="C390" s="493"/>
      <c r="D390" s="498"/>
      <c r="E390" s="498"/>
      <c r="F390" s="688" t="s">
        <v>136</v>
      </c>
      <c r="G390" s="687"/>
      <c r="H390" s="687"/>
      <c r="I390" s="499">
        <v>905</v>
      </c>
      <c r="J390" s="500">
        <v>1004</v>
      </c>
      <c r="K390" s="498">
        <v>5201007</v>
      </c>
      <c r="L390" s="499" t="s">
        <v>60</v>
      </c>
      <c r="M390" s="501">
        <v>436.64608999999996</v>
      </c>
      <c r="N390" s="501">
        <v>335.44151</v>
      </c>
      <c r="O390" s="502">
        <f t="shared" si="5"/>
        <v>0.7682228644255122</v>
      </c>
    </row>
    <row r="391" spans="1:15" ht="17.25" customHeight="1">
      <c r="A391" s="491"/>
      <c r="B391" s="492"/>
      <c r="C391" s="493"/>
      <c r="D391" s="498"/>
      <c r="E391" s="498"/>
      <c r="F391" s="498"/>
      <c r="G391" s="690" t="s">
        <v>132</v>
      </c>
      <c r="H391" s="687"/>
      <c r="I391" s="499">
        <v>905</v>
      </c>
      <c r="J391" s="500">
        <v>1004</v>
      </c>
      <c r="K391" s="498">
        <v>5201007</v>
      </c>
      <c r="L391" s="499" t="s">
        <v>133</v>
      </c>
      <c r="M391" s="501">
        <v>436.64608999999996</v>
      </c>
      <c r="N391" s="501">
        <v>335.44151</v>
      </c>
      <c r="O391" s="502">
        <f t="shared" si="5"/>
        <v>0.7682228644255122</v>
      </c>
    </row>
    <row r="392" spans="1:15" ht="40.5" customHeight="1">
      <c r="A392" s="491"/>
      <c r="B392" s="492"/>
      <c r="C392" s="493"/>
      <c r="D392" s="498"/>
      <c r="E392" s="688" t="s">
        <v>137</v>
      </c>
      <c r="F392" s="687"/>
      <c r="G392" s="687"/>
      <c r="H392" s="687"/>
      <c r="I392" s="499">
        <v>905</v>
      </c>
      <c r="J392" s="500">
        <v>1004</v>
      </c>
      <c r="K392" s="498">
        <v>5201300</v>
      </c>
      <c r="L392" s="499" t="s">
        <v>60</v>
      </c>
      <c r="M392" s="501">
        <v>48494.97</v>
      </c>
      <c r="N392" s="501">
        <v>42939.718049999996</v>
      </c>
      <c r="O392" s="502">
        <f t="shared" si="5"/>
        <v>0.8854468422188939</v>
      </c>
    </row>
    <row r="393" spans="1:15" ht="40.5" customHeight="1">
      <c r="A393" s="491"/>
      <c r="B393" s="492"/>
      <c r="C393" s="493"/>
      <c r="D393" s="498"/>
      <c r="E393" s="498"/>
      <c r="F393" s="688" t="s">
        <v>138</v>
      </c>
      <c r="G393" s="687"/>
      <c r="H393" s="687"/>
      <c r="I393" s="499">
        <v>905</v>
      </c>
      <c r="J393" s="500">
        <v>1004</v>
      </c>
      <c r="K393" s="498">
        <v>5201312</v>
      </c>
      <c r="L393" s="499" t="s">
        <v>60</v>
      </c>
      <c r="M393" s="501">
        <v>12812.10296</v>
      </c>
      <c r="N393" s="501">
        <v>7256.851009999999</v>
      </c>
      <c r="O393" s="502">
        <f t="shared" si="5"/>
        <v>0.5664059235752504</v>
      </c>
    </row>
    <row r="394" spans="1:15" ht="40.5" customHeight="1">
      <c r="A394" s="491"/>
      <c r="B394" s="492"/>
      <c r="C394" s="493"/>
      <c r="D394" s="498"/>
      <c r="E394" s="498"/>
      <c r="F394" s="498"/>
      <c r="G394" s="690" t="s">
        <v>67</v>
      </c>
      <c r="H394" s="687"/>
      <c r="I394" s="499">
        <v>905</v>
      </c>
      <c r="J394" s="500">
        <v>1004</v>
      </c>
      <c r="K394" s="498">
        <v>5201312</v>
      </c>
      <c r="L394" s="499" t="s">
        <v>68</v>
      </c>
      <c r="M394" s="501">
        <v>12812.10296</v>
      </c>
      <c r="N394" s="501">
        <v>7256.851009999999</v>
      </c>
      <c r="O394" s="502">
        <f t="shared" si="5"/>
        <v>0.5664059235752504</v>
      </c>
    </row>
    <row r="395" spans="1:15" ht="40.5" customHeight="1">
      <c r="A395" s="491"/>
      <c r="B395" s="492"/>
      <c r="C395" s="493"/>
      <c r="D395" s="498"/>
      <c r="E395" s="498"/>
      <c r="F395" s="688" t="s">
        <v>139</v>
      </c>
      <c r="G395" s="687"/>
      <c r="H395" s="687"/>
      <c r="I395" s="499">
        <v>905</v>
      </c>
      <c r="J395" s="500">
        <v>1004</v>
      </c>
      <c r="K395" s="498">
        <v>5201321</v>
      </c>
      <c r="L395" s="499" t="s">
        <v>60</v>
      </c>
      <c r="M395" s="501">
        <v>29042.867039999997</v>
      </c>
      <c r="N395" s="501">
        <v>29042.867039999997</v>
      </c>
      <c r="O395" s="502">
        <f t="shared" si="5"/>
        <v>1</v>
      </c>
    </row>
    <row r="396" spans="1:15" ht="17.25" customHeight="1">
      <c r="A396" s="491"/>
      <c r="B396" s="492"/>
      <c r="C396" s="493"/>
      <c r="D396" s="498"/>
      <c r="E396" s="498"/>
      <c r="F396" s="498"/>
      <c r="G396" s="690" t="s">
        <v>132</v>
      </c>
      <c r="H396" s="687"/>
      <c r="I396" s="499">
        <v>905</v>
      </c>
      <c r="J396" s="500">
        <v>1004</v>
      </c>
      <c r="K396" s="498">
        <v>5201321</v>
      </c>
      <c r="L396" s="499" t="s">
        <v>133</v>
      </c>
      <c r="M396" s="501">
        <v>29042.867039999997</v>
      </c>
      <c r="N396" s="501">
        <v>29042.867039999997</v>
      </c>
      <c r="O396" s="502">
        <f t="shared" si="5"/>
        <v>1</v>
      </c>
    </row>
    <row r="397" spans="1:15" ht="40.5" customHeight="1">
      <c r="A397" s="491"/>
      <c r="B397" s="492"/>
      <c r="C397" s="493"/>
      <c r="D397" s="498"/>
      <c r="E397" s="498"/>
      <c r="F397" s="688" t="s">
        <v>140</v>
      </c>
      <c r="G397" s="687"/>
      <c r="H397" s="687"/>
      <c r="I397" s="499">
        <v>905</v>
      </c>
      <c r="J397" s="500">
        <v>1004</v>
      </c>
      <c r="K397" s="498">
        <v>5201322</v>
      </c>
      <c r="L397" s="499" t="s">
        <v>60</v>
      </c>
      <c r="M397" s="501">
        <v>6640</v>
      </c>
      <c r="N397" s="501">
        <v>6640</v>
      </c>
      <c r="O397" s="502">
        <f t="shared" si="5"/>
        <v>1</v>
      </c>
    </row>
    <row r="398" spans="1:15" ht="18.75" customHeight="1">
      <c r="A398" s="491"/>
      <c r="B398" s="492"/>
      <c r="C398" s="493"/>
      <c r="D398" s="498"/>
      <c r="E398" s="498"/>
      <c r="F398" s="498"/>
      <c r="G398" s="690" t="s">
        <v>132</v>
      </c>
      <c r="H398" s="687"/>
      <c r="I398" s="499">
        <v>905</v>
      </c>
      <c r="J398" s="500">
        <v>1004</v>
      </c>
      <c r="K398" s="498">
        <v>5201322</v>
      </c>
      <c r="L398" s="499" t="s">
        <v>133</v>
      </c>
      <c r="M398" s="501">
        <v>6640</v>
      </c>
      <c r="N398" s="501">
        <v>6640</v>
      </c>
      <c r="O398" s="502">
        <f t="shared" si="5"/>
        <v>1</v>
      </c>
    </row>
    <row r="399" spans="1:15" ht="40.5" customHeight="1">
      <c r="A399" s="491"/>
      <c r="B399" s="492"/>
      <c r="C399" s="689" t="s">
        <v>58</v>
      </c>
      <c r="D399" s="687"/>
      <c r="E399" s="687"/>
      <c r="F399" s="687"/>
      <c r="G399" s="687"/>
      <c r="H399" s="687"/>
      <c r="I399" s="494">
        <v>905</v>
      </c>
      <c r="J399" s="493">
        <v>1006</v>
      </c>
      <c r="K399" s="495" t="s">
        <v>60</v>
      </c>
      <c r="L399" s="494" t="s">
        <v>60</v>
      </c>
      <c r="M399" s="496">
        <v>1128</v>
      </c>
      <c r="N399" s="496">
        <v>1128</v>
      </c>
      <c r="O399" s="497">
        <f t="shared" si="5"/>
        <v>1</v>
      </c>
    </row>
    <row r="400" spans="1:15" ht="31.5" customHeight="1">
      <c r="A400" s="491"/>
      <c r="B400" s="492"/>
      <c r="C400" s="493"/>
      <c r="D400" s="688" t="s">
        <v>141</v>
      </c>
      <c r="E400" s="687"/>
      <c r="F400" s="687"/>
      <c r="G400" s="687"/>
      <c r="H400" s="687"/>
      <c r="I400" s="499">
        <v>905</v>
      </c>
      <c r="J400" s="500">
        <v>1006</v>
      </c>
      <c r="K400" s="498">
        <v>5140000</v>
      </c>
      <c r="L400" s="499" t="s">
        <v>60</v>
      </c>
      <c r="M400" s="501">
        <v>1128</v>
      </c>
      <c r="N400" s="501">
        <v>1128</v>
      </c>
      <c r="O400" s="502">
        <f t="shared" si="5"/>
        <v>1</v>
      </c>
    </row>
    <row r="401" spans="1:15" ht="45.75" customHeight="1">
      <c r="A401" s="491"/>
      <c r="B401" s="492"/>
      <c r="C401" s="493"/>
      <c r="D401" s="498"/>
      <c r="E401" s="688" t="s">
        <v>142</v>
      </c>
      <c r="F401" s="687"/>
      <c r="G401" s="687"/>
      <c r="H401" s="687"/>
      <c r="I401" s="499">
        <v>905</v>
      </c>
      <c r="J401" s="500">
        <v>1006</v>
      </c>
      <c r="K401" s="498">
        <v>5140500</v>
      </c>
      <c r="L401" s="499" t="s">
        <v>60</v>
      </c>
      <c r="M401" s="501">
        <v>1128</v>
      </c>
      <c r="N401" s="501">
        <v>1128</v>
      </c>
      <c r="O401" s="502">
        <f t="shared" si="5"/>
        <v>1</v>
      </c>
    </row>
    <row r="402" spans="1:15" ht="67.5" customHeight="1">
      <c r="A402" s="491"/>
      <c r="B402" s="492"/>
      <c r="C402" s="493"/>
      <c r="D402" s="498"/>
      <c r="E402" s="498"/>
      <c r="F402" s="688" t="s">
        <v>143</v>
      </c>
      <c r="G402" s="687"/>
      <c r="H402" s="687"/>
      <c r="I402" s="499">
        <v>905</v>
      </c>
      <c r="J402" s="500">
        <v>1006</v>
      </c>
      <c r="K402" s="498">
        <v>5140502</v>
      </c>
      <c r="L402" s="499" t="s">
        <v>60</v>
      </c>
      <c r="M402" s="501">
        <v>160</v>
      </c>
      <c r="N402" s="501">
        <v>160</v>
      </c>
      <c r="O402" s="502">
        <f t="shared" si="5"/>
        <v>1</v>
      </c>
    </row>
    <row r="403" spans="1:15" ht="19.5" customHeight="1">
      <c r="A403" s="491"/>
      <c r="B403" s="492"/>
      <c r="C403" s="493"/>
      <c r="D403" s="498"/>
      <c r="E403" s="498"/>
      <c r="F403" s="498"/>
      <c r="G403" s="690" t="s">
        <v>144</v>
      </c>
      <c r="H403" s="687"/>
      <c r="I403" s="499">
        <v>905</v>
      </c>
      <c r="J403" s="500">
        <v>1006</v>
      </c>
      <c r="K403" s="498">
        <v>5140502</v>
      </c>
      <c r="L403" s="499" t="s">
        <v>145</v>
      </c>
      <c r="M403" s="501">
        <v>160</v>
      </c>
      <c r="N403" s="501">
        <v>160</v>
      </c>
      <c r="O403" s="502">
        <f aca="true" t="shared" si="6" ref="O403:O466">N403/M403</f>
        <v>1</v>
      </c>
    </row>
    <row r="404" spans="1:15" ht="63" customHeight="1">
      <c r="A404" s="491"/>
      <c r="B404" s="492"/>
      <c r="C404" s="493"/>
      <c r="D404" s="498"/>
      <c r="E404" s="498"/>
      <c r="F404" s="688" t="s">
        <v>146</v>
      </c>
      <c r="G404" s="687"/>
      <c r="H404" s="687"/>
      <c r="I404" s="499">
        <v>905</v>
      </c>
      <c r="J404" s="500">
        <v>1006</v>
      </c>
      <c r="K404" s="498">
        <v>5140503</v>
      </c>
      <c r="L404" s="499" t="s">
        <v>60</v>
      </c>
      <c r="M404" s="501">
        <v>150</v>
      </c>
      <c r="N404" s="501">
        <v>150</v>
      </c>
      <c r="O404" s="502">
        <f t="shared" si="6"/>
        <v>1</v>
      </c>
    </row>
    <row r="405" spans="1:15" ht="16.5" customHeight="1">
      <c r="A405" s="491"/>
      <c r="B405" s="492"/>
      <c r="C405" s="493"/>
      <c r="D405" s="498"/>
      <c r="E405" s="498"/>
      <c r="F405" s="498"/>
      <c r="G405" s="690" t="s">
        <v>144</v>
      </c>
      <c r="H405" s="687"/>
      <c r="I405" s="499">
        <v>905</v>
      </c>
      <c r="J405" s="500">
        <v>1006</v>
      </c>
      <c r="K405" s="498">
        <v>5140503</v>
      </c>
      <c r="L405" s="499" t="s">
        <v>145</v>
      </c>
      <c r="M405" s="501">
        <v>150</v>
      </c>
      <c r="N405" s="501">
        <v>150</v>
      </c>
      <c r="O405" s="502">
        <f t="shared" si="6"/>
        <v>1</v>
      </c>
    </row>
    <row r="406" spans="1:15" ht="93.75" customHeight="1">
      <c r="A406" s="491"/>
      <c r="B406" s="492"/>
      <c r="C406" s="493"/>
      <c r="D406" s="498"/>
      <c r="E406" s="498"/>
      <c r="F406" s="688" t="s">
        <v>147</v>
      </c>
      <c r="G406" s="687"/>
      <c r="H406" s="687"/>
      <c r="I406" s="499">
        <v>905</v>
      </c>
      <c r="J406" s="500">
        <v>1006</v>
      </c>
      <c r="K406" s="498">
        <v>5140504</v>
      </c>
      <c r="L406" s="499" t="s">
        <v>60</v>
      </c>
      <c r="M406" s="501">
        <v>100</v>
      </c>
      <c r="N406" s="501">
        <v>100</v>
      </c>
      <c r="O406" s="502">
        <f t="shared" si="6"/>
        <v>1</v>
      </c>
    </row>
    <row r="407" spans="1:15" ht="19.5" customHeight="1">
      <c r="A407" s="491"/>
      <c r="B407" s="492"/>
      <c r="C407" s="493"/>
      <c r="D407" s="498"/>
      <c r="E407" s="498"/>
      <c r="F407" s="498"/>
      <c r="G407" s="690" t="s">
        <v>144</v>
      </c>
      <c r="H407" s="687"/>
      <c r="I407" s="499">
        <v>905</v>
      </c>
      <c r="J407" s="500">
        <v>1006</v>
      </c>
      <c r="K407" s="498">
        <v>5140504</v>
      </c>
      <c r="L407" s="499" t="s">
        <v>145</v>
      </c>
      <c r="M407" s="501">
        <v>100</v>
      </c>
      <c r="N407" s="501">
        <v>100</v>
      </c>
      <c r="O407" s="502">
        <f t="shared" si="6"/>
        <v>1</v>
      </c>
    </row>
    <row r="408" spans="1:15" ht="78.75" customHeight="1">
      <c r="A408" s="491"/>
      <c r="B408" s="492"/>
      <c r="C408" s="493"/>
      <c r="D408" s="498"/>
      <c r="E408" s="498"/>
      <c r="F408" s="688" t="s">
        <v>148</v>
      </c>
      <c r="G408" s="687"/>
      <c r="H408" s="687"/>
      <c r="I408" s="499">
        <v>905</v>
      </c>
      <c r="J408" s="500">
        <v>1006</v>
      </c>
      <c r="K408" s="498">
        <v>5140505</v>
      </c>
      <c r="L408" s="499" t="s">
        <v>60</v>
      </c>
      <c r="M408" s="501">
        <v>450</v>
      </c>
      <c r="N408" s="501">
        <v>450</v>
      </c>
      <c r="O408" s="502">
        <f t="shared" si="6"/>
        <v>1</v>
      </c>
    </row>
    <row r="409" spans="1:15" ht="17.25" customHeight="1">
      <c r="A409" s="491"/>
      <c r="B409" s="492"/>
      <c r="C409" s="493"/>
      <c r="D409" s="498"/>
      <c r="E409" s="498"/>
      <c r="F409" s="498"/>
      <c r="G409" s="690" t="s">
        <v>144</v>
      </c>
      <c r="H409" s="687"/>
      <c r="I409" s="499">
        <v>905</v>
      </c>
      <c r="J409" s="500">
        <v>1006</v>
      </c>
      <c r="K409" s="498">
        <v>5140505</v>
      </c>
      <c r="L409" s="499" t="s">
        <v>145</v>
      </c>
      <c r="M409" s="501">
        <v>450</v>
      </c>
      <c r="N409" s="501">
        <v>450</v>
      </c>
      <c r="O409" s="502">
        <f t="shared" si="6"/>
        <v>1</v>
      </c>
    </row>
    <row r="410" spans="1:15" ht="45" customHeight="1">
      <c r="A410" s="491"/>
      <c r="B410" s="492"/>
      <c r="C410" s="493"/>
      <c r="D410" s="498"/>
      <c r="E410" s="498"/>
      <c r="F410" s="688" t="s">
        <v>149</v>
      </c>
      <c r="G410" s="687"/>
      <c r="H410" s="687"/>
      <c r="I410" s="499">
        <v>905</v>
      </c>
      <c r="J410" s="500">
        <v>1006</v>
      </c>
      <c r="K410" s="498">
        <v>5140506</v>
      </c>
      <c r="L410" s="499" t="s">
        <v>60</v>
      </c>
      <c r="M410" s="501">
        <v>33</v>
      </c>
      <c r="N410" s="501">
        <v>33</v>
      </c>
      <c r="O410" s="502">
        <f t="shared" si="6"/>
        <v>1</v>
      </c>
    </row>
    <row r="411" spans="1:15" ht="17.25" customHeight="1">
      <c r="A411" s="491"/>
      <c r="B411" s="492"/>
      <c r="C411" s="493"/>
      <c r="D411" s="498"/>
      <c r="E411" s="498"/>
      <c r="F411" s="498"/>
      <c r="G411" s="690" t="s">
        <v>144</v>
      </c>
      <c r="H411" s="687"/>
      <c r="I411" s="499">
        <v>905</v>
      </c>
      <c r="J411" s="500">
        <v>1006</v>
      </c>
      <c r="K411" s="498">
        <v>5140506</v>
      </c>
      <c r="L411" s="499" t="s">
        <v>145</v>
      </c>
      <c r="M411" s="501">
        <v>33</v>
      </c>
      <c r="N411" s="501">
        <v>33</v>
      </c>
      <c r="O411" s="502">
        <f t="shared" si="6"/>
        <v>1</v>
      </c>
    </row>
    <row r="412" spans="1:15" ht="46.5" customHeight="1">
      <c r="A412" s="491"/>
      <c r="B412" s="492"/>
      <c r="C412" s="493"/>
      <c r="D412" s="498"/>
      <c r="E412" s="498"/>
      <c r="F412" s="688" t="s">
        <v>150</v>
      </c>
      <c r="G412" s="687"/>
      <c r="H412" s="687"/>
      <c r="I412" s="499">
        <v>905</v>
      </c>
      <c r="J412" s="500">
        <v>1006</v>
      </c>
      <c r="K412" s="498">
        <v>5140507</v>
      </c>
      <c r="L412" s="499" t="s">
        <v>60</v>
      </c>
      <c r="M412" s="501">
        <v>70</v>
      </c>
      <c r="N412" s="501">
        <v>70</v>
      </c>
      <c r="O412" s="502">
        <f t="shared" si="6"/>
        <v>1</v>
      </c>
    </row>
    <row r="413" spans="1:15" ht="20.25" customHeight="1">
      <c r="A413" s="491"/>
      <c r="B413" s="492"/>
      <c r="C413" s="493"/>
      <c r="D413" s="498"/>
      <c r="E413" s="498"/>
      <c r="F413" s="498"/>
      <c r="G413" s="690" t="s">
        <v>144</v>
      </c>
      <c r="H413" s="687"/>
      <c r="I413" s="499">
        <v>905</v>
      </c>
      <c r="J413" s="500">
        <v>1006</v>
      </c>
      <c r="K413" s="498">
        <v>5140507</v>
      </c>
      <c r="L413" s="499" t="s">
        <v>145</v>
      </c>
      <c r="M413" s="501">
        <v>70</v>
      </c>
      <c r="N413" s="501">
        <v>70</v>
      </c>
      <c r="O413" s="502">
        <f t="shared" si="6"/>
        <v>1</v>
      </c>
    </row>
    <row r="414" spans="1:15" ht="40.5" customHeight="1">
      <c r="A414" s="491"/>
      <c r="B414" s="492"/>
      <c r="C414" s="493"/>
      <c r="D414" s="498"/>
      <c r="E414" s="498"/>
      <c r="F414" s="688" t="s">
        <v>151</v>
      </c>
      <c r="G414" s="687"/>
      <c r="H414" s="687"/>
      <c r="I414" s="499">
        <v>905</v>
      </c>
      <c r="J414" s="500">
        <v>1006</v>
      </c>
      <c r="K414" s="498">
        <v>5140508</v>
      </c>
      <c r="L414" s="499" t="s">
        <v>60</v>
      </c>
      <c r="M414" s="501">
        <v>33</v>
      </c>
      <c r="N414" s="501">
        <v>33</v>
      </c>
      <c r="O414" s="502">
        <f t="shared" si="6"/>
        <v>1</v>
      </c>
    </row>
    <row r="415" spans="1:15" ht="21.75" customHeight="1">
      <c r="A415" s="491"/>
      <c r="B415" s="492"/>
      <c r="C415" s="493"/>
      <c r="D415" s="498"/>
      <c r="E415" s="498"/>
      <c r="F415" s="498"/>
      <c r="G415" s="690" t="s">
        <v>144</v>
      </c>
      <c r="H415" s="687"/>
      <c r="I415" s="499">
        <v>905</v>
      </c>
      <c r="J415" s="500">
        <v>1006</v>
      </c>
      <c r="K415" s="498">
        <v>5140508</v>
      </c>
      <c r="L415" s="499" t="s">
        <v>145</v>
      </c>
      <c r="M415" s="501">
        <v>33</v>
      </c>
      <c r="N415" s="501">
        <v>33</v>
      </c>
      <c r="O415" s="502">
        <f t="shared" si="6"/>
        <v>1</v>
      </c>
    </row>
    <row r="416" spans="1:15" ht="68.25" customHeight="1">
      <c r="A416" s="491"/>
      <c r="B416" s="492"/>
      <c r="C416" s="493"/>
      <c r="D416" s="498"/>
      <c r="E416" s="498"/>
      <c r="F416" s="688" t="s">
        <v>152</v>
      </c>
      <c r="G416" s="687"/>
      <c r="H416" s="687"/>
      <c r="I416" s="499">
        <v>905</v>
      </c>
      <c r="J416" s="500">
        <v>1006</v>
      </c>
      <c r="K416" s="498">
        <v>5140509</v>
      </c>
      <c r="L416" s="499" t="s">
        <v>60</v>
      </c>
      <c r="M416" s="501">
        <v>33</v>
      </c>
      <c r="N416" s="501">
        <v>33</v>
      </c>
      <c r="O416" s="502">
        <f t="shared" si="6"/>
        <v>1</v>
      </c>
    </row>
    <row r="417" spans="1:15" ht="20.25" customHeight="1">
      <c r="A417" s="491"/>
      <c r="B417" s="492"/>
      <c r="C417" s="493"/>
      <c r="D417" s="498"/>
      <c r="E417" s="498"/>
      <c r="F417" s="498"/>
      <c r="G417" s="690" t="s">
        <v>144</v>
      </c>
      <c r="H417" s="687"/>
      <c r="I417" s="499">
        <v>905</v>
      </c>
      <c r="J417" s="500">
        <v>1006</v>
      </c>
      <c r="K417" s="498">
        <v>5140509</v>
      </c>
      <c r="L417" s="499" t="s">
        <v>145</v>
      </c>
      <c r="M417" s="501">
        <v>33</v>
      </c>
      <c r="N417" s="501">
        <v>33</v>
      </c>
      <c r="O417" s="502">
        <f t="shared" si="6"/>
        <v>1</v>
      </c>
    </row>
    <row r="418" spans="1:15" ht="61.5" customHeight="1">
      <c r="A418" s="491"/>
      <c r="B418" s="492"/>
      <c r="C418" s="493"/>
      <c r="D418" s="498"/>
      <c r="E418" s="498"/>
      <c r="F418" s="688" t="s">
        <v>153</v>
      </c>
      <c r="G418" s="687"/>
      <c r="H418" s="687"/>
      <c r="I418" s="499">
        <v>905</v>
      </c>
      <c r="J418" s="500">
        <v>1006</v>
      </c>
      <c r="K418" s="498">
        <v>5140510</v>
      </c>
      <c r="L418" s="499" t="s">
        <v>60</v>
      </c>
      <c r="M418" s="501">
        <v>33</v>
      </c>
      <c r="N418" s="501">
        <v>33</v>
      </c>
      <c r="O418" s="502">
        <f t="shared" si="6"/>
        <v>1</v>
      </c>
    </row>
    <row r="419" spans="1:15" ht="18.75" customHeight="1">
      <c r="A419" s="491"/>
      <c r="B419" s="492"/>
      <c r="C419" s="493"/>
      <c r="D419" s="498"/>
      <c r="E419" s="498"/>
      <c r="F419" s="498"/>
      <c r="G419" s="690" t="s">
        <v>144</v>
      </c>
      <c r="H419" s="687"/>
      <c r="I419" s="499">
        <v>905</v>
      </c>
      <c r="J419" s="500">
        <v>1006</v>
      </c>
      <c r="K419" s="498">
        <v>5140510</v>
      </c>
      <c r="L419" s="499" t="s">
        <v>145</v>
      </c>
      <c r="M419" s="501">
        <v>33</v>
      </c>
      <c r="N419" s="501">
        <v>33</v>
      </c>
      <c r="O419" s="502">
        <f t="shared" si="6"/>
        <v>1</v>
      </c>
    </row>
    <row r="420" spans="1:15" ht="63.75" customHeight="1">
      <c r="A420" s="491"/>
      <c r="B420" s="492"/>
      <c r="C420" s="493"/>
      <c r="D420" s="498"/>
      <c r="E420" s="498"/>
      <c r="F420" s="688" t="s">
        <v>154</v>
      </c>
      <c r="G420" s="687"/>
      <c r="H420" s="687"/>
      <c r="I420" s="499">
        <v>905</v>
      </c>
      <c r="J420" s="500">
        <v>1006</v>
      </c>
      <c r="K420" s="498">
        <v>5140511</v>
      </c>
      <c r="L420" s="499" t="s">
        <v>60</v>
      </c>
      <c r="M420" s="501">
        <v>33</v>
      </c>
      <c r="N420" s="501">
        <v>33</v>
      </c>
      <c r="O420" s="502">
        <f t="shared" si="6"/>
        <v>1</v>
      </c>
    </row>
    <row r="421" spans="1:15" ht="15" customHeight="1">
      <c r="A421" s="491"/>
      <c r="B421" s="492"/>
      <c r="C421" s="493"/>
      <c r="D421" s="498"/>
      <c r="E421" s="498"/>
      <c r="F421" s="498"/>
      <c r="G421" s="690" t="s">
        <v>144</v>
      </c>
      <c r="H421" s="687"/>
      <c r="I421" s="499">
        <v>905</v>
      </c>
      <c r="J421" s="500">
        <v>1006</v>
      </c>
      <c r="K421" s="498">
        <v>5140511</v>
      </c>
      <c r="L421" s="499" t="s">
        <v>145</v>
      </c>
      <c r="M421" s="501">
        <v>33</v>
      </c>
      <c r="N421" s="501">
        <v>33</v>
      </c>
      <c r="O421" s="502">
        <f t="shared" si="6"/>
        <v>1</v>
      </c>
    </row>
    <row r="422" spans="1:15" ht="67.5" customHeight="1">
      <c r="A422" s="491"/>
      <c r="B422" s="492"/>
      <c r="C422" s="493"/>
      <c r="D422" s="498"/>
      <c r="E422" s="498"/>
      <c r="F422" s="688" t="s">
        <v>155</v>
      </c>
      <c r="G422" s="687"/>
      <c r="H422" s="687"/>
      <c r="I422" s="499">
        <v>905</v>
      </c>
      <c r="J422" s="500">
        <v>1006</v>
      </c>
      <c r="K422" s="498">
        <v>5140512</v>
      </c>
      <c r="L422" s="499" t="s">
        <v>60</v>
      </c>
      <c r="M422" s="501">
        <v>33</v>
      </c>
      <c r="N422" s="501">
        <v>33</v>
      </c>
      <c r="O422" s="502">
        <f t="shared" si="6"/>
        <v>1</v>
      </c>
    </row>
    <row r="423" spans="1:15" ht="18.75" customHeight="1">
      <c r="A423" s="491"/>
      <c r="B423" s="492"/>
      <c r="C423" s="493"/>
      <c r="D423" s="498"/>
      <c r="E423" s="498"/>
      <c r="F423" s="498"/>
      <c r="G423" s="690" t="s">
        <v>144</v>
      </c>
      <c r="H423" s="687"/>
      <c r="I423" s="499">
        <v>905</v>
      </c>
      <c r="J423" s="500">
        <v>1006</v>
      </c>
      <c r="K423" s="498">
        <v>5140512</v>
      </c>
      <c r="L423" s="499" t="s">
        <v>145</v>
      </c>
      <c r="M423" s="501">
        <v>33</v>
      </c>
      <c r="N423" s="501">
        <v>33</v>
      </c>
      <c r="O423" s="502">
        <f t="shared" si="6"/>
        <v>1</v>
      </c>
    </row>
    <row r="424" spans="1:15" ht="52.5" customHeight="1">
      <c r="A424" s="491"/>
      <c r="B424" s="492"/>
      <c r="C424" s="493"/>
      <c r="D424" s="498"/>
      <c r="E424" s="498"/>
      <c r="F424" s="688" t="s">
        <v>1</v>
      </c>
      <c r="G424" s="687"/>
      <c r="H424" s="687"/>
      <c r="I424" s="499">
        <v>915</v>
      </c>
      <c r="J424" s="500">
        <v>1006</v>
      </c>
      <c r="K424" s="498">
        <v>20422</v>
      </c>
      <c r="L424" s="499" t="s">
        <v>60</v>
      </c>
      <c r="M424" s="501">
        <v>1.1652900866465642E-14</v>
      </c>
      <c r="N424" s="501">
        <v>0</v>
      </c>
      <c r="O424" s="502">
        <f t="shared" si="6"/>
        <v>0</v>
      </c>
    </row>
    <row r="425" spans="1:15" ht="33" customHeight="1">
      <c r="A425" s="491"/>
      <c r="B425" s="492"/>
      <c r="C425" s="493"/>
      <c r="D425" s="498"/>
      <c r="E425" s="498"/>
      <c r="F425" s="498"/>
      <c r="G425" s="690" t="s">
        <v>67</v>
      </c>
      <c r="H425" s="687"/>
      <c r="I425" s="499">
        <v>915</v>
      </c>
      <c r="J425" s="500">
        <v>1006</v>
      </c>
      <c r="K425" s="498">
        <v>20422</v>
      </c>
      <c r="L425" s="499" t="s">
        <v>68</v>
      </c>
      <c r="M425" s="501">
        <v>1.1652900866465642E-14</v>
      </c>
      <c r="N425" s="501">
        <v>0</v>
      </c>
      <c r="O425" s="502">
        <f t="shared" si="6"/>
        <v>0</v>
      </c>
    </row>
    <row r="426" spans="1:15" ht="44.25" customHeight="1">
      <c r="A426" s="491" t="s">
        <v>827</v>
      </c>
      <c r="B426" s="686" t="s">
        <v>156</v>
      </c>
      <c r="C426" s="687"/>
      <c r="D426" s="687"/>
      <c r="E426" s="687"/>
      <c r="F426" s="687"/>
      <c r="G426" s="687"/>
      <c r="H426" s="687"/>
      <c r="I426" s="492">
        <v>918</v>
      </c>
      <c r="J426" s="503" t="s">
        <v>60</v>
      </c>
      <c r="K426" s="504" t="s">
        <v>60</v>
      </c>
      <c r="L426" s="492" t="s">
        <v>60</v>
      </c>
      <c r="M426" s="505">
        <v>28805.117</v>
      </c>
      <c r="N426" s="505">
        <v>28805.117</v>
      </c>
      <c r="O426" s="506">
        <f t="shared" si="6"/>
        <v>1</v>
      </c>
    </row>
    <row r="427" spans="1:15" ht="19.5" customHeight="1">
      <c r="A427" s="491"/>
      <c r="B427" s="492"/>
      <c r="C427" s="689" t="s">
        <v>578</v>
      </c>
      <c r="D427" s="687"/>
      <c r="E427" s="687"/>
      <c r="F427" s="687"/>
      <c r="G427" s="687"/>
      <c r="H427" s="687"/>
      <c r="I427" s="494">
        <v>918</v>
      </c>
      <c r="J427" s="493">
        <v>501</v>
      </c>
      <c r="K427" s="495" t="s">
        <v>60</v>
      </c>
      <c r="L427" s="494" t="s">
        <v>60</v>
      </c>
      <c r="M427" s="496">
        <v>28805.117</v>
      </c>
      <c r="N427" s="496">
        <v>28805.117</v>
      </c>
      <c r="O427" s="497">
        <f t="shared" si="6"/>
        <v>1</v>
      </c>
    </row>
    <row r="428" spans="1:15" ht="17.25" customHeight="1">
      <c r="A428" s="491"/>
      <c r="B428" s="492"/>
      <c r="C428" s="493"/>
      <c r="D428" s="688" t="s">
        <v>163</v>
      </c>
      <c r="E428" s="687"/>
      <c r="F428" s="687"/>
      <c r="G428" s="687"/>
      <c r="H428" s="687"/>
      <c r="I428" s="499">
        <v>918</v>
      </c>
      <c r="J428" s="500">
        <v>501</v>
      </c>
      <c r="K428" s="498">
        <v>3500000</v>
      </c>
      <c r="L428" s="499" t="s">
        <v>60</v>
      </c>
      <c r="M428" s="501">
        <v>28805.117</v>
      </c>
      <c r="N428" s="501">
        <v>28805.117</v>
      </c>
      <c r="O428" s="502">
        <f t="shared" si="6"/>
        <v>1</v>
      </c>
    </row>
    <row r="429" spans="1:15" ht="64.5" customHeight="1">
      <c r="A429" s="491"/>
      <c r="B429" s="492"/>
      <c r="C429" s="493"/>
      <c r="D429" s="498"/>
      <c r="E429" s="688" t="s">
        <v>288</v>
      </c>
      <c r="F429" s="687"/>
      <c r="G429" s="687"/>
      <c r="H429" s="687"/>
      <c r="I429" s="499">
        <v>918</v>
      </c>
      <c r="J429" s="500">
        <v>501</v>
      </c>
      <c r="K429" s="498">
        <v>3500200</v>
      </c>
      <c r="L429" s="499" t="s">
        <v>60</v>
      </c>
      <c r="M429" s="501">
        <v>28805.117</v>
      </c>
      <c r="N429" s="501">
        <v>28805.117</v>
      </c>
      <c r="O429" s="502">
        <f t="shared" si="6"/>
        <v>1</v>
      </c>
    </row>
    <row r="430" spans="1:15" ht="21" customHeight="1">
      <c r="A430" s="491"/>
      <c r="B430" s="492"/>
      <c r="C430" s="493"/>
      <c r="D430" s="498"/>
      <c r="E430" s="498"/>
      <c r="F430" s="688" t="s">
        <v>775</v>
      </c>
      <c r="G430" s="687"/>
      <c r="H430" s="687"/>
      <c r="I430" s="499">
        <v>918</v>
      </c>
      <c r="J430" s="500">
        <v>501</v>
      </c>
      <c r="K430" s="498">
        <v>3500202</v>
      </c>
      <c r="L430" s="499" t="s">
        <v>60</v>
      </c>
      <c r="M430" s="501">
        <v>28805.117</v>
      </c>
      <c r="N430" s="501">
        <v>28805.117</v>
      </c>
      <c r="O430" s="502">
        <f t="shared" si="6"/>
        <v>1</v>
      </c>
    </row>
    <row r="431" spans="1:15" ht="27.75" customHeight="1">
      <c r="A431" s="491"/>
      <c r="B431" s="492"/>
      <c r="C431" s="493"/>
      <c r="D431" s="498"/>
      <c r="E431" s="498"/>
      <c r="F431" s="498"/>
      <c r="G431" s="690" t="s">
        <v>67</v>
      </c>
      <c r="H431" s="687"/>
      <c r="I431" s="499">
        <v>918</v>
      </c>
      <c r="J431" s="500">
        <v>501</v>
      </c>
      <c r="K431" s="498">
        <v>3500202</v>
      </c>
      <c r="L431" s="499" t="s">
        <v>68</v>
      </c>
      <c r="M431" s="501">
        <v>28805.117</v>
      </c>
      <c r="N431" s="501">
        <v>28805.117</v>
      </c>
      <c r="O431" s="502">
        <f t="shared" si="6"/>
        <v>1</v>
      </c>
    </row>
    <row r="432" spans="1:15" ht="40.5" customHeight="1">
      <c r="A432" s="491" t="s">
        <v>833</v>
      </c>
      <c r="B432" s="686" t="s">
        <v>157</v>
      </c>
      <c r="C432" s="687"/>
      <c r="D432" s="687"/>
      <c r="E432" s="687"/>
      <c r="F432" s="687"/>
      <c r="G432" s="687"/>
      <c r="H432" s="687"/>
      <c r="I432" s="492">
        <v>927</v>
      </c>
      <c r="J432" s="503" t="s">
        <v>60</v>
      </c>
      <c r="K432" s="504" t="s">
        <v>60</v>
      </c>
      <c r="L432" s="492" t="s">
        <v>60</v>
      </c>
      <c r="M432" s="505">
        <v>989150.549</v>
      </c>
      <c r="N432" s="505">
        <v>574121.5051699999</v>
      </c>
      <c r="O432" s="506">
        <f t="shared" si="6"/>
        <v>0.5804187297377721</v>
      </c>
    </row>
    <row r="433" spans="1:15" ht="16.5" customHeight="1">
      <c r="A433" s="491"/>
      <c r="B433" s="492"/>
      <c r="C433" s="689" t="s">
        <v>575</v>
      </c>
      <c r="D433" s="687"/>
      <c r="E433" s="687"/>
      <c r="F433" s="687"/>
      <c r="G433" s="687"/>
      <c r="H433" s="687"/>
      <c r="I433" s="494">
        <v>927</v>
      </c>
      <c r="J433" s="493">
        <v>408</v>
      </c>
      <c r="K433" s="495" t="s">
        <v>60</v>
      </c>
      <c r="L433" s="494" t="s">
        <v>60</v>
      </c>
      <c r="M433" s="496">
        <v>73983.45</v>
      </c>
      <c r="N433" s="496">
        <v>73983.45</v>
      </c>
      <c r="O433" s="497">
        <f t="shared" si="6"/>
        <v>1</v>
      </c>
    </row>
    <row r="434" spans="1:15" ht="46.5" customHeight="1">
      <c r="A434" s="491"/>
      <c r="B434" s="492"/>
      <c r="C434" s="493"/>
      <c r="D434" s="688" t="s">
        <v>654</v>
      </c>
      <c r="E434" s="687"/>
      <c r="F434" s="687"/>
      <c r="G434" s="687"/>
      <c r="H434" s="687"/>
      <c r="I434" s="499">
        <v>927</v>
      </c>
      <c r="J434" s="500">
        <v>408</v>
      </c>
      <c r="K434" s="498">
        <v>5210000</v>
      </c>
      <c r="L434" s="499" t="s">
        <v>60</v>
      </c>
      <c r="M434" s="501">
        <v>73983.45</v>
      </c>
      <c r="N434" s="501">
        <v>73983.45</v>
      </c>
      <c r="O434" s="502">
        <f t="shared" si="6"/>
        <v>1</v>
      </c>
    </row>
    <row r="435" spans="1:15" ht="40.5" customHeight="1">
      <c r="A435" s="491"/>
      <c r="B435" s="492"/>
      <c r="C435" s="493"/>
      <c r="D435" s="498"/>
      <c r="E435" s="688" t="s">
        <v>799</v>
      </c>
      <c r="F435" s="687"/>
      <c r="G435" s="687"/>
      <c r="H435" s="687"/>
      <c r="I435" s="499">
        <v>927</v>
      </c>
      <c r="J435" s="500">
        <v>408</v>
      </c>
      <c r="K435" s="498">
        <v>5210200</v>
      </c>
      <c r="L435" s="499" t="s">
        <v>60</v>
      </c>
      <c r="M435" s="501">
        <v>73983.45</v>
      </c>
      <c r="N435" s="501">
        <v>73983.45</v>
      </c>
      <c r="O435" s="502">
        <f t="shared" si="6"/>
        <v>1</v>
      </c>
    </row>
    <row r="436" spans="1:15" ht="111" customHeight="1">
      <c r="A436" s="491"/>
      <c r="B436" s="492"/>
      <c r="C436" s="493"/>
      <c r="D436" s="498"/>
      <c r="E436" s="498"/>
      <c r="F436" s="688" t="s">
        <v>448</v>
      </c>
      <c r="G436" s="687"/>
      <c r="H436" s="687"/>
      <c r="I436" s="499">
        <v>927</v>
      </c>
      <c r="J436" s="500">
        <v>408</v>
      </c>
      <c r="K436" s="498">
        <v>5210215</v>
      </c>
      <c r="L436" s="499" t="s">
        <v>60</v>
      </c>
      <c r="M436" s="501">
        <v>73983.45</v>
      </c>
      <c r="N436" s="501">
        <v>73983.45</v>
      </c>
      <c r="O436" s="502">
        <f t="shared" si="6"/>
        <v>1</v>
      </c>
    </row>
    <row r="437" spans="1:15" ht="17.25" customHeight="1">
      <c r="A437" s="491"/>
      <c r="B437" s="492"/>
      <c r="C437" s="493"/>
      <c r="D437" s="498"/>
      <c r="E437" s="498"/>
      <c r="F437" s="498"/>
      <c r="G437" s="690" t="s">
        <v>64</v>
      </c>
      <c r="H437" s="687"/>
      <c r="I437" s="499">
        <v>927</v>
      </c>
      <c r="J437" s="500">
        <v>408</v>
      </c>
      <c r="K437" s="498">
        <v>5210215</v>
      </c>
      <c r="L437" s="499" t="s">
        <v>65</v>
      </c>
      <c r="M437" s="501">
        <v>73983.45</v>
      </c>
      <c r="N437" s="501">
        <v>73983.45</v>
      </c>
      <c r="O437" s="502">
        <f t="shared" si="6"/>
        <v>1</v>
      </c>
    </row>
    <row r="438" spans="1:15" ht="17.25" customHeight="1">
      <c r="A438" s="491"/>
      <c r="B438" s="492"/>
      <c r="C438" s="689" t="s">
        <v>578</v>
      </c>
      <c r="D438" s="687"/>
      <c r="E438" s="687"/>
      <c r="F438" s="687"/>
      <c r="G438" s="687"/>
      <c r="H438" s="687"/>
      <c r="I438" s="494">
        <v>927</v>
      </c>
      <c r="J438" s="493">
        <v>501</v>
      </c>
      <c r="K438" s="495" t="s">
        <v>60</v>
      </c>
      <c r="L438" s="494" t="s">
        <v>60</v>
      </c>
      <c r="M438" s="496">
        <v>369829.922</v>
      </c>
      <c r="N438" s="496">
        <v>365971.459</v>
      </c>
      <c r="O438" s="497">
        <f t="shared" si="6"/>
        <v>0.9895669258476061</v>
      </c>
    </row>
    <row r="439" spans="1:15" ht="69" customHeight="1">
      <c r="A439" s="491"/>
      <c r="B439" s="492"/>
      <c r="C439" s="493"/>
      <c r="D439" s="688" t="s">
        <v>158</v>
      </c>
      <c r="E439" s="687"/>
      <c r="F439" s="687"/>
      <c r="G439" s="687"/>
      <c r="H439" s="687"/>
      <c r="I439" s="499">
        <v>927</v>
      </c>
      <c r="J439" s="500">
        <v>501</v>
      </c>
      <c r="K439" s="498">
        <v>980000</v>
      </c>
      <c r="L439" s="499" t="s">
        <v>60</v>
      </c>
      <c r="M439" s="501">
        <v>349632.422</v>
      </c>
      <c r="N439" s="501">
        <v>349632.422</v>
      </c>
      <c r="O439" s="502">
        <f t="shared" si="6"/>
        <v>1</v>
      </c>
    </row>
    <row r="440" spans="1:15" ht="69.75" customHeight="1">
      <c r="A440" s="491"/>
      <c r="B440" s="492"/>
      <c r="C440" s="493"/>
      <c r="D440" s="498"/>
      <c r="E440" s="688" t="s">
        <v>159</v>
      </c>
      <c r="F440" s="687"/>
      <c r="G440" s="687"/>
      <c r="H440" s="687"/>
      <c r="I440" s="499">
        <v>927</v>
      </c>
      <c r="J440" s="500">
        <v>501</v>
      </c>
      <c r="K440" s="498">
        <v>980100</v>
      </c>
      <c r="L440" s="499" t="s">
        <v>60</v>
      </c>
      <c r="M440" s="501">
        <v>328052.959</v>
      </c>
      <c r="N440" s="501">
        <v>328052.959</v>
      </c>
      <c r="O440" s="502">
        <f t="shared" si="6"/>
        <v>1</v>
      </c>
    </row>
    <row r="441" spans="1:15" ht="135" customHeight="1">
      <c r="A441" s="491"/>
      <c r="B441" s="492"/>
      <c r="C441" s="493"/>
      <c r="D441" s="498"/>
      <c r="E441" s="498"/>
      <c r="F441" s="688" t="s">
        <v>5</v>
      </c>
      <c r="G441" s="687"/>
      <c r="H441" s="687"/>
      <c r="I441" s="499">
        <v>927</v>
      </c>
      <c r="J441" s="500">
        <v>501</v>
      </c>
      <c r="K441" s="498">
        <v>980101</v>
      </c>
      <c r="L441" s="499" t="s">
        <v>60</v>
      </c>
      <c r="M441" s="501">
        <v>328052.959</v>
      </c>
      <c r="N441" s="501">
        <v>328052.959</v>
      </c>
      <c r="O441" s="502">
        <f t="shared" si="6"/>
        <v>1</v>
      </c>
    </row>
    <row r="442" spans="1:15" ht="17.25" customHeight="1">
      <c r="A442" s="491"/>
      <c r="B442" s="492"/>
      <c r="C442" s="493"/>
      <c r="D442" s="498"/>
      <c r="E442" s="498"/>
      <c r="F442" s="498"/>
      <c r="G442" s="690" t="s">
        <v>160</v>
      </c>
      <c r="H442" s="687"/>
      <c r="I442" s="499">
        <v>927</v>
      </c>
      <c r="J442" s="500">
        <v>501</v>
      </c>
      <c r="K442" s="498">
        <v>980101</v>
      </c>
      <c r="L442" s="499" t="s">
        <v>161</v>
      </c>
      <c r="M442" s="501">
        <v>306645.411</v>
      </c>
      <c r="N442" s="501">
        <v>306645.411</v>
      </c>
      <c r="O442" s="502">
        <f t="shared" si="6"/>
        <v>1</v>
      </c>
    </row>
    <row r="443" spans="1:15" ht="18" customHeight="1">
      <c r="A443" s="491"/>
      <c r="B443" s="492"/>
      <c r="C443" s="493"/>
      <c r="D443" s="498"/>
      <c r="E443" s="498"/>
      <c r="F443" s="498"/>
      <c r="G443" s="690" t="s">
        <v>64</v>
      </c>
      <c r="H443" s="687"/>
      <c r="I443" s="499">
        <v>927</v>
      </c>
      <c r="J443" s="500">
        <v>501</v>
      </c>
      <c r="K443" s="498">
        <v>980101</v>
      </c>
      <c r="L443" s="499" t="s">
        <v>65</v>
      </c>
      <c r="M443" s="501">
        <v>21407.548</v>
      </c>
      <c r="N443" s="501">
        <v>21407.548</v>
      </c>
      <c r="O443" s="502">
        <f t="shared" si="6"/>
        <v>1</v>
      </c>
    </row>
    <row r="444" spans="1:15" ht="62.25" customHeight="1">
      <c r="A444" s="491"/>
      <c r="B444" s="492"/>
      <c r="C444" s="493"/>
      <c r="D444" s="498"/>
      <c r="E444" s="688" t="s">
        <v>162</v>
      </c>
      <c r="F444" s="687"/>
      <c r="G444" s="687"/>
      <c r="H444" s="687"/>
      <c r="I444" s="499">
        <v>927</v>
      </c>
      <c r="J444" s="500">
        <v>501</v>
      </c>
      <c r="K444" s="498">
        <v>980200</v>
      </c>
      <c r="L444" s="499" t="s">
        <v>60</v>
      </c>
      <c r="M444" s="501">
        <v>21579.463</v>
      </c>
      <c r="N444" s="501">
        <v>21579.463</v>
      </c>
      <c r="O444" s="502">
        <f t="shared" si="6"/>
        <v>1</v>
      </c>
    </row>
    <row r="445" spans="1:15" ht="171" customHeight="1">
      <c r="A445" s="491"/>
      <c r="B445" s="492"/>
      <c r="C445" s="493"/>
      <c r="D445" s="498"/>
      <c r="E445" s="498"/>
      <c r="F445" s="688" t="s">
        <v>22</v>
      </c>
      <c r="G445" s="687"/>
      <c r="H445" s="687"/>
      <c r="I445" s="499">
        <v>927</v>
      </c>
      <c r="J445" s="500">
        <v>501</v>
      </c>
      <c r="K445" s="498">
        <v>980201</v>
      </c>
      <c r="L445" s="499" t="s">
        <v>60</v>
      </c>
      <c r="M445" s="501">
        <v>21579.463</v>
      </c>
      <c r="N445" s="501">
        <v>21579.463</v>
      </c>
      <c r="O445" s="502">
        <f t="shared" si="6"/>
        <v>1</v>
      </c>
    </row>
    <row r="446" spans="1:15" ht="16.5" customHeight="1">
      <c r="A446" s="491"/>
      <c r="B446" s="492"/>
      <c r="C446" s="493"/>
      <c r="D446" s="498"/>
      <c r="E446" s="498"/>
      <c r="F446" s="498"/>
      <c r="G446" s="690" t="s">
        <v>160</v>
      </c>
      <c r="H446" s="687"/>
      <c r="I446" s="499">
        <v>927</v>
      </c>
      <c r="J446" s="500">
        <v>501</v>
      </c>
      <c r="K446" s="498">
        <v>980201</v>
      </c>
      <c r="L446" s="499" t="s">
        <v>161</v>
      </c>
      <c r="M446" s="501">
        <v>20171.266</v>
      </c>
      <c r="N446" s="501">
        <v>20171.266</v>
      </c>
      <c r="O446" s="502">
        <f t="shared" si="6"/>
        <v>1</v>
      </c>
    </row>
    <row r="447" spans="1:15" ht="18" customHeight="1">
      <c r="A447" s="491"/>
      <c r="B447" s="492"/>
      <c r="C447" s="493"/>
      <c r="D447" s="498"/>
      <c r="E447" s="498"/>
      <c r="F447" s="498"/>
      <c r="G447" s="690" t="s">
        <v>64</v>
      </c>
      <c r="H447" s="687"/>
      <c r="I447" s="499">
        <v>927</v>
      </c>
      <c r="J447" s="500">
        <v>501</v>
      </c>
      <c r="K447" s="498">
        <v>980201</v>
      </c>
      <c r="L447" s="499" t="s">
        <v>65</v>
      </c>
      <c r="M447" s="501">
        <v>1408.197</v>
      </c>
      <c r="N447" s="501">
        <v>1408.197</v>
      </c>
      <c r="O447" s="502">
        <f t="shared" si="6"/>
        <v>1</v>
      </c>
    </row>
    <row r="448" spans="1:15" ht="20.25" customHeight="1">
      <c r="A448" s="491"/>
      <c r="B448" s="492"/>
      <c r="C448" s="493"/>
      <c r="D448" s="688" t="s">
        <v>163</v>
      </c>
      <c r="E448" s="687"/>
      <c r="F448" s="687"/>
      <c r="G448" s="687"/>
      <c r="H448" s="687"/>
      <c r="I448" s="499">
        <v>927</v>
      </c>
      <c r="J448" s="500">
        <v>501</v>
      </c>
      <c r="K448" s="498">
        <v>3500000</v>
      </c>
      <c r="L448" s="499" t="s">
        <v>60</v>
      </c>
      <c r="M448" s="501">
        <v>20197.5</v>
      </c>
      <c r="N448" s="501">
        <v>16339.037</v>
      </c>
      <c r="O448" s="502">
        <f t="shared" si="6"/>
        <v>0.8089633370466642</v>
      </c>
    </row>
    <row r="449" spans="1:15" ht="63.75" customHeight="1">
      <c r="A449" s="491"/>
      <c r="B449" s="492"/>
      <c r="C449" s="493"/>
      <c r="D449" s="498"/>
      <c r="E449" s="688" t="s">
        <v>288</v>
      </c>
      <c r="F449" s="687"/>
      <c r="G449" s="687"/>
      <c r="H449" s="687"/>
      <c r="I449" s="499">
        <v>927</v>
      </c>
      <c r="J449" s="500">
        <v>501</v>
      </c>
      <c r="K449" s="498">
        <v>3500200</v>
      </c>
      <c r="L449" s="499" t="s">
        <v>60</v>
      </c>
      <c r="M449" s="501">
        <v>20197.5</v>
      </c>
      <c r="N449" s="501">
        <v>16339.037</v>
      </c>
      <c r="O449" s="502">
        <f t="shared" si="6"/>
        <v>0.8089633370466642</v>
      </c>
    </row>
    <row r="450" spans="1:15" ht="21" customHeight="1">
      <c r="A450" s="491"/>
      <c r="B450" s="492"/>
      <c r="C450" s="493"/>
      <c r="D450" s="498"/>
      <c r="E450" s="498"/>
      <c r="F450" s="688" t="s">
        <v>775</v>
      </c>
      <c r="G450" s="687"/>
      <c r="H450" s="687"/>
      <c r="I450" s="499">
        <v>927</v>
      </c>
      <c r="J450" s="500">
        <v>501</v>
      </c>
      <c r="K450" s="498">
        <v>3500202</v>
      </c>
      <c r="L450" s="499" t="s">
        <v>60</v>
      </c>
      <c r="M450" s="501">
        <v>20197.5</v>
      </c>
      <c r="N450" s="501">
        <v>16339.037</v>
      </c>
      <c r="O450" s="502">
        <f t="shared" si="6"/>
        <v>0.8089633370466642</v>
      </c>
    </row>
    <row r="451" spans="1:15" ht="19.5" customHeight="1">
      <c r="A451" s="491"/>
      <c r="B451" s="492"/>
      <c r="C451" s="493"/>
      <c r="D451" s="498"/>
      <c r="E451" s="498"/>
      <c r="F451" s="498"/>
      <c r="G451" s="690" t="s">
        <v>160</v>
      </c>
      <c r="H451" s="687"/>
      <c r="I451" s="499">
        <v>927</v>
      </c>
      <c r="J451" s="500">
        <v>501</v>
      </c>
      <c r="K451" s="498">
        <v>3500202</v>
      </c>
      <c r="L451" s="499" t="s">
        <v>161</v>
      </c>
      <c r="M451" s="501">
        <v>20197.5</v>
      </c>
      <c r="N451" s="501">
        <v>16339.037</v>
      </c>
      <c r="O451" s="502">
        <f t="shared" si="6"/>
        <v>0.8089633370466642</v>
      </c>
    </row>
    <row r="452" spans="1:15" ht="19.5" customHeight="1">
      <c r="A452" s="491"/>
      <c r="B452" s="492"/>
      <c r="C452" s="689" t="s">
        <v>579</v>
      </c>
      <c r="D452" s="687"/>
      <c r="E452" s="687"/>
      <c r="F452" s="687"/>
      <c r="G452" s="687"/>
      <c r="H452" s="687"/>
      <c r="I452" s="494">
        <v>927</v>
      </c>
      <c r="J452" s="493">
        <v>502</v>
      </c>
      <c r="K452" s="495" t="s">
        <v>60</v>
      </c>
      <c r="L452" s="494" t="s">
        <v>60</v>
      </c>
      <c r="M452" s="496">
        <v>14609</v>
      </c>
      <c r="N452" s="496">
        <v>1804</v>
      </c>
      <c r="O452" s="497">
        <f t="shared" si="6"/>
        <v>0.12348552262304059</v>
      </c>
    </row>
    <row r="453" spans="1:15" ht="47.25" customHeight="1">
      <c r="A453" s="491"/>
      <c r="B453" s="492"/>
      <c r="C453" s="493"/>
      <c r="D453" s="688" t="s">
        <v>654</v>
      </c>
      <c r="E453" s="687"/>
      <c r="F453" s="687"/>
      <c r="G453" s="687"/>
      <c r="H453" s="687"/>
      <c r="I453" s="499">
        <v>927</v>
      </c>
      <c r="J453" s="500">
        <v>502</v>
      </c>
      <c r="K453" s="498">
        <v>5210000</v>
      </c>
      <c r="L453" s="499" t="s">
        <v>60</v>
      </c>
      <c r="M453" s="501">
        <v>12805</v>
      </c>
      <c r="N453" s="501">
        <v>0</v>
      </c>
      <c r="O453" s="502">
        <f t="shared" si="6"/>
        <v>0</v>
      </c>
    </row>
    <row r="454" spans="1:15" ht="17.25" customHeight="1">
      <c r="A454" s="491"/>
      <c r="B454" s="492"/>
      <c r="C454" s="493"/>
      <c r="D454" s="498"/>
      <c r="E454" s="688" t="s">
        <v>452</v>
      </c>
      <c r="F454" s="687"/>
      <c r="G454" s="687"/>
      <c r="H454" s="687"/>
      <c r="I454" s="499">
        <v>927</v>
      </c>
      <c r="J454" s="500">
        <v>502</v>
      </c>
      <c r="K454" s="498">
        <v>5210300</v>
      </c>
      <c r="L454" s="499" t="s">
        <v>60</v>
      </c>
      <c r="M454" s="501">
        <v>12805</v>
      </c>
      <c r="N454" s="501">
        <v>0</v>
      </c>
      <c r="O454" s="502">
        <f t="shared" si="6"/>
        <v>0</v>
      </c>
    </row>
    <row r="455" spans="1:15" ht="137.25" customHeight="1">
      <c r="A455" s="491"/>
      <c r="B455" s="492"/>
      <c r="C455" s="493"/>
      <c r="D455" s="498"/>
      <c r="E455" s="498"/>
      <c r="F455" s="688" t="s">
        <v>623</v>
      </c>
      <c r="G455" s="687"/>
      <c r="H455" s="687"/>
      <c r="I455" s="499">
        <v>927</v>
      </c>
      <c r="J455" s="500">
        <v>502</v>
      </c>
      <c r="K455" s="498">
        <v>5210320</v>
      </c>
      <c r="L455" s="499" t="s">
        <v>60</v>
      </c>
      <c r="M455" s="501">
        <v>12805</v>
      </c>
      <c r="N455" s="501">
        <v>0</v>
      </c>
      <c r="O455" s="502">
        <f t="shared" si="6"/>
        <v>0</v>
      </c>
    </row>
    <row r="456" spans="1:15" ht="17.25" customHeight="1">
      <c r="A456" s="491"/>
      <c r="B456" s="492"/>
      <c r="C456" s="493"/>
      <c r="D456" s="498"/>
      <c r="E456" s="498"/>
      <c r="F456" s="498"/>
      <c r="G456" s="690" t="s">
        <v>64</v>
      </c>
      <c r="H456" s="687"/>
      <c r="I456" s="499">
        <v>927</v>
      </c>
      <c r="J456" s="500">
        <v>502</v>
      </c>
      <c r="K456" s="498">
        <v>5210320</v>
      </c>
      <c r="L456" s="499" t="s">
        <v>65</v>
      </c>
      <c r="M456" s="501">
        <v>12805</v>
      </c>
      <c r="N456" s="501">
        <v>0</v>
      </c>
      <c r="O456" s="502">
        <f t="shared" si="6"/>
        <v>0</v>
      </c>
    </row>
    <row r="457" spans="1:15" ht="33" customHeight="1">
      <c r="A457" s="491"/>
      <c r="B457" s="492"/>
      <c r="C457" s="493"/>
      <c r="D457" s="688" t="s">
        <v>69</v>
      </c>
      <c r="E457" s="687"/>
      <c r="F457" s="687"/>
      <c r="G457" s="687"/>
      <c r="H457" s="687"/>
      <c r="I457" s="499">
        <v>927</v>
      </c>
      <c r="J457" s="500">
        <v>502</v>
      </c>
      <c r="K457" s="498">
        <v>5220000</v>
      </c>
      <c r="L457" s="499" t="s">
        <v>60</v>
      </c>
      <c r="M457" s="501">
        <v>1804</v>
      </c>
      <c r="N457" s="501">
        <v>1804</v>
      </c>
      <c r="O457" s="502">
        <f t="shared" si="6"/>
        <v>1</v>
      </c>
    </row>
    <row r="458" spans="1:15" ht="62.25" customHeight="1">
      <c r="A458" s="491"/>
      <c r="B458" s="492"/>
      <c r="C458" s="493"/>
      <c r="D458" s="498"/>
      <c r="E458" s="688" t="s">
        <v>302</v>
      </c>
      <c r="F458" s="687"/>
      <c r="G458" s="687"/>
      <c r="H458" s="687"/>
      <c r="I458" s="499">
        <v>927</v>
      </c>
      <c r="J458" s="500">
        <v>502</v>
      </c>
      <c r="K458" s="498">
        <v>5220900</v>
      </c>
      <c r="L458" s="499" t="s">
        <v>60</v>
      </c>
      <c r="M458" s="501">
        <v>1107</v>
      </c>
      <c r="N458" s="501">
        <v>1107</v>
      </c>
      <c r="O458" s="502">
        <f t="shared" si="6"/>
        <v>1</v>
      </c>
    </row>
    <row r="459" spans="1:15" ht="18.75" customHeight="1">
      <c r="A459" s="491"/>
      <c r="B459" s="492"/>
      <c r="C459" s="493"/>
      <c r="D459" s="498"/>
      <c r="E459" s="498"/>
      <c r="F459" s="498"/>
      <c r="G459" s="690" t="s">
        <v>160</v>
      </c>
      <c r="H459" s="687"/>
      <c r="I459" s="499">
        <v>927</v>
      </c>
      <c r="J459" s="500">
        <v>502</v>
      </c>
      <c r="K459" s="498">
        <v>5220900</v>
      </c>
      <c r="L459" s="499" t="s">
        <v>161</v>
      </c>
      <c r="M459" s="501">
        <v>1107</v>
      </c>
      <c r="N459" s="501">
        <v>1107</v>
      </c>
      <c r="O459" s="502">
        <f t="shared" si="6"/>
        <v>1</v>
      </c>
    </row>
    <row r="460" spans="1:15" ht="63.75" customHeight="1">
      <c r="A460" s="491"/>
      <c r="B460" s="492"/>
      <c r="C460" s="493"/>
      <c r="D460" s="498"/>
      <c r="E460" s="688" t="s">
        <v>164</v>
      </c>
      <c r="F460" s="687"/>
      <c r="G460" s="687"/>
      <c r="H460" s="687"/>
      <c r="I460" s="499">
        <v>927</v>
      </c>
      <c r="J460" s="500">
        <v>502</v>
      </c>
      <c r="K460" s="498">
        <v>5222000</v>
      </c>
      <c r="L460" s="499" t="s">
        <v>60</v>
      </c>
      <c r="M460" s="501">
        <v>697</v>
      </c>
      <c r="N460" s="501">
        <v>697</v>
      </c>
      <c r="O460" s="502">
        <f t="shared" si="6"/>
        <v>1</v>
      </c>
    </row>
    <row r="461" spans="1:15" ht="105" customHeight="1">
      <c r="A461" s="491"/>
      <c r="B461" s="492"/>
      <c r="C461" s="493"/>
      <c r="D461" s="498"/>
      <c r="E461" s="498"/>
      <c r="F461" s="688" t="s">
        <v>303</v>
      </c>
      <c r="G461" s="687"/>
      <c r="H461" s="687"/>
      <c r="I461" s="499">
        <v>927</v>
      </c>
      <c r="J461" s="500">
        <v>502</v>
      </c>
      <c r="K461" s="498">
        <v>5222001</v>
      </c>
      <c r="L461" s="499" t="s">
        <v>60</v>
      </c>
      <c r="M461" s="501">
        <v>354</v>
      </c>
      <c r="N461" s="501">
        <v>354</v>
      </c>
      <c r="O461" s="502">
        <f t="shared" si="6"/>
        <v>1</v>
      </c>
    </row>
    <row r="462" spans="1:15" ht="40.5" customHeight="1">
      <c r="A462" s="491"/>
      <c r="B462" s="492"/>
      <c r="C462" s="493"/>
      <c r="D462" s="498"/>
      <c r="E462" s="498"/>
      <c r="F462" s="498"/>
      <c r="G462" s="690" t="s">
        <v>67</v>
      </c>
      <c r="H462" s="687"/>
      <c r="I462" s="499">
        <v>927</v>
      </c>
      <c r="J462" s="500">
        <v>502</v>
      </c>
      <c r="K462" s="498">
        <v>5222001</v>
      </c>
      <c r="L462" s="499" t="s">
        <v>68</v>
      </c>
      <c r="M462" s="501">
        <v>354</v>
      </c>
      <c r="N462" s="501">
        <v>354</v>
      </c>
      <c r="O462" s="502">
        <f t="shared" si="6"/>
        <v>1</v>
      </c>
    </row>
    <row r="463" spans="1:15" ht="106.5" customHeight="1">
      <c r="A463" s="491"/>
      <c r="B463" s="492"/>
      <c r="C463" s="493"/>
      <c r="D463" s="498"/>
      <c r="E463" s="498"/>
      <c r="F463" s="688" t="s">
        <v>165</v>
      </c>
      <c r="G463" s="687"/>
      <c r="H463" s="687"/>
      <c r="I463" s="499">
        <v>927</v>
      </c>
      <c r="J463" s="500">
        <v>502</v>
      </c>
      <c r="K463" s="498">
        <v>5222002</v>
      </c>
      <c r="L463" s="499" t="s">
        <v>60</v>
      </c>
      <c r="M463" s="501">
        <v>179.3</v>
      </c>
      <c r="N463" s="501">
        <v>179.3</v>
      </c>
      <c r="O463" s="502">
        <f t="shared" si="6"/>
        <v>1</v>
      </c>
    </row>
    <row r="464" spans="1:15" ht="40.5" customHeight="1">
      <c r="A464" s="491"/>
      <c r="B464" s="492"/>
      <c r="C464" s="493"/>
      <c r="D464" s="498"/>
      <c r="E464" s="498"/>
      <c r="F464" s="498"/>
      <c r="G464" s="690" t="s">
        <v>67</v>
      </c>
      <c r="H464" s="687"/>
      <c r="I464" s="499">
        <v>927</v>
      </c>
      <c r="J464" s="500">
        <v>502</v>
      </c>
      <c r="K464" s="498">
        <v>5222002</v>
      </c>
      <c r="L464" s="499" t="s">
        <v>68</v>
      </c>
      <c r="M464" s="501">
        <v>179.3</v>
      </c>
      <c r="N464" s="501">
        <v>179.3</v>
      </c>
      <c r="O464" s="502">
        <f t="shared" si="6"/>
        <v>1</v>
      </c>
    </row>
    <row r="465" spans="1:15" ht="144" customHeight="1">
      <c r="A465" s="491"/>
      <c r="B465" s="492"/>
      <c r="C465" s="493"/>
      <c r="D465" s="498"/>
      <c r="E465" s="498"/>
      <c r="F465" s="688" t="s">
        <v>622</v>
      </c>
      <c r="G465" s="687"/>
      <c r="H465" s="687"/>
      <c r="I465" s="499">
        <v>927</v>
      </c>
      <c r="J465" s="500">
        <v>502</v>
      </c>
      <c r="K465" s="498">
        <v>5222003</v>
      </c>
      <c r="L465" s="499" t="s">
        <v>60</v>
      </c>
      <c r="M465" s="501">
        <v>163.7</v>
      </c>
      <c r="N465" s="501">
        <v>163.7</v>
      </c>
      <c r="O465" s="502">
        <f t="shared" si="6"/>
        <v>1</v>
      </c>
    </row>
    <row r="466" spans="1:15" ht="40.5" customHeight="1">
      <c r="A466" s="491"/>
      <c r="B466" s="492"/>
      <c r="C466" s="493"/>
      <c r="D466" s="498"/>
      <c r="E466" s="498"/>
      <c r="F466" s="498"/>
      <c r="G466" s="690" t="s">
        <v>67</v>
      </c>
      <c r="H466" s="687"/>
      <c r="I466" s="499">
        <v>927</v>
      </c>
      <c r="J466" s="500">
        <v>502</v>
      </c>
      <c r="K466" s="498">
        <v>5222003</v>
      </c>
      <c r="L466" s="499" t="s">
        <v>68</v>
      </c>
      <c r="M466" s="501">
        <v>163.7</v>
      </c>
      <c r="N466" s="501">
        <v>163.7</v>
      </c>
      <c r="O466" s="502">
        <f t="shared" si="6"/>
        <v>1</v>
      </c>
    </row>
    <row r="467" spans="1:15" ht="21" customHeight="1">
      <c r="A467" s="491"/>
      <c r="B467" s="492"/>
      <c r="C467" s="689" t="s">
        <v>580</v>
      </c>
      <c r="D467" s="687"/>
      <c r="E467" s="687"/>
      <c r="F467" s="687"/>
      <c r="G467" s="687"/>
      <c r="H467" s="687"/>
      <c r="I467" s="494">
        <v>927</v>
      </c>
      <c r="J467" s="493">
        <v>503</v>
      </c>
      <c r="K467" s="495" t="s">
        <v>60</v>
      </c>
      <c r="L467" s="494" t="s">
        <v>60</v>
      </c>
      <c r="M467" s="496">
        <v>530728.177</v>
      </c>
      <c r="N467" s="496">
        <v>132362.59617</v>
      </c>
      <c r="O467" s="497">
        <f aca="true" t="shared" si="7" ref="O467:O530">N467/M467</f>
        <v>0.2493980947425748</v>
      </c>
    </row>
    <row r="468" spans="1:15" ht="18.75" customHeight="1">
      <c r="A468" s="491"/>
      <c r="B468" s="492"/>
      <c r="C468" s="493"/>
      <c r="D468" s="688" t="s">
        <v>576</v>
      </c>
      <c r="E468" s="687"/>
      <c r="F468" s="687"/>
      <c r="G468" s="687"/>
      <c r="H468" s="687"/>
      <c r="I468" s="499">
        <v>927</v>
      </c>
      <c r="J468" s="500">
        <v>503</v>
      </c>
      <c r="K468" s="498">
        <v>3150000</v>
      </c>
      <c r="L468" s="499" t="s">
        <v>60</v>
      </c>
      <c r="M468" s="501">
        <v>230228.177</v>
      </c>
      <c r="N468" s="501">
        <v>0</v>
      </c>
      <c r="O468" s="502">
        <f t="shared" si="7"/>
        <v>0</v>
      </c>
    </row>
    <row r="469" spans="1:15" ht="21" customHeight="1">
      <c r="A469" s="491"/>
      <c r="B469" s="492"/>
      <c r="C469" s="493"/>
      <c r="D469" s="498"/>
      <c r="E469" s="688" t="s">
        <v>305</v>
      </c>
      <c r="F469" s="687"/>
      <c r="G469" s="687"/>
      <c r="H469" s="687"/>
      <c r="I469" s="499">
        <v>927</v>
      </c>
      <c r="J469" s="500">
        <v>503</v>
      </c>
      <c r="K469" s="498">
        <v>3150200</v>
      </c>
      <c r="L469" s="499" t="s">
        <v>60</v>
      </c>
      <c r="M469" s="501">
        <v>230228.177</v>
      </c>
      <c r="N469" s="501">
        <v>0</v>
      </c>
      <c r="O469" s="502">
        <f t="shared" si="7"/>
        <v>0</v>
      </c>
    </row>
    <row r="470" spans="1:15" ht="48" customHeight="1">
      <c r="A470" s="491"/>
      <c r="B470" s="492"/>
      <c r="C470" s="493"/>
      <c r="D470" s="498"/>
      <c r="E470" s="498"/>
      <c r="F470" s="688" t="s">
        <v>306</v>
      </c>
      <c r="G470" s="687"/>
      <c r="H470" s="687"/>
      <c r="I470" s="499">
        <v>927</v>
      </c>
      <c r="J470" s="500">
        <v>503</v>
      </c>
      <c r="K470" s="498">
        <v>3150206</v>
      </c>
      <c r="L470" s="499" t="s">
        <v>60</v>
      </c>
      <c r="M470" s="501">
        <v>230228.177</v>
      </c>
      <c r="N470" s="501">
        <v>0</v>
      </c>
      <c r="O470" s="502">
        <f t="shared" si="7"/>
        <v>0</v>
      </c>
    </row>
    <row r="471" spans="1:15" ht="13.5" customHeight="1">
      <c r="A471" s="491"/>
      <c r="B471" s="492"/>
      <c r="C471" s="493"/>
      <c r="D471" s="498"/>
      <c r="E471" s="498"/>
      <c r="F471" s="498"/>
      <c r="G471" s="690" t="s">
        <v>64</v>
      </c>
      <c r="H471" s="687"/>
      <c r="I471" s="499">
        <v>927</v>
      </c>
      <c r="J471" s="500">
        <v>503</v>
      </c>
      <c r="K471" s="498">
        <v>3150206</v>
      </c>
      <c r="L471" s="499" t="s">
        <v>65</v>
      </c>
      <c r="M471" s="501">
        <v>230228.177</v>
      </c>
      <c r="N471" s="501">
        <v>0</v>
      </c>
      <c r="O471" s="502">
        <f t="shared" si="7"/>
        <v>0</v>
      </c>
    </row>
    <row r="472" spans="1:15" ht="18" customHeight="1">
      <c r="A472" s="491"/>
      <c r="B472" s="492"/>
      <c r="C472" s="493"/>
      <c r="D472" s="688" t="s">
        <v>580</v>
      </c>
      <c r="E472" s="687"/>
      <c r="F472" s="687"/>
      <c r="G472" s="687"/>
      <c r="H472" s="687"/>
      <c r="I472" s="499">
        <v>927</v>
      </c>
      <c r="J472" s="500">
        <v>503</v>
      </c>
      <c r="K472" s="498">
        <v>6000000</v>
      </c>
      <c r="L472" s="499" t="s">
        <v>60</v>
      </c>
      <c r="M472" s="501">
        <v>300500</v>
      </c>
      <c r="N472" s="501">
        <v>132362.59617</v>
      </c>
      <c r="O472" s="502">
        <f t="shared" si="7"/>
        <v>0.44047452968386025</v>
      </c>
    </row>
    <row r="473" spans="1:15" ht="65.25" customHeight="1">
      <c r="A473" s="491"/>
      <c r="B473" s="492"/>
      <c r="C473" s="493"/>
      <c r="D473" s="498"/>
      <c r="E473" s="688" t="s">
        <v>166</v>
      </c>
      <c r="F473" s="687"/>
      <c r="G473" s="687"/>
      <c r="H473" s="687"/>
      <c r="I473" s="499">
        <v>927</v>
      </c>
      <c r="J473" s="500">
        <v>503</v>
      </c>
      <c r="K473" s="498">
        <v>6000200</v>
      </c>
      <c r="L473" s="499" t="s">
        <v>60</v>
      </c>
      <c r="M473" s="501">
        <v>300400</v>
      </c>
      <c r="N473" s="501">
        <v>132267.19617</v>
      </c>
      <c r="O473" s="502">
        <f t="shared" si="7"/>
        <v>0.4403035824567244</v>
      </c>
    </row>
    <row r="474" spans="1:15" ht="34.5" customHeight="1">
      <c r="A474" s="491"/>
      <c r="B474" s="492"/>
      <c r="C474" s="493"/>
      <c r="D474" s="498"/>
      <c r="E474" s="498"/>
      <c r="F474" s="688" t="s">
        <v>167</v>
      </c>
      <c r="G474" s="687"/>
      <c r="H474" s="687"/>
      <c r="I474" s="499">
        <v>927</v>
      </c>
      <c r="J474" s="500">
        <v>503</v>
      </c>
      <c r="K474" s="498">
        <v>6000212</v>
      </c>
      <c r="L474" s="499" t="s">
        <v>60</v>
      </c>
      <c r="M474" s="501">
        <v>400</v>
      </c>
      <c r="N474" s="501">
        <v>399.971</v>
      </c>
      <c r="O474" s="502">
        <f t="shared" si="7"/>
        <v>0.9999275</v>
      </c>
    </row>
    <row r="475" spans="1:15" ht="16.5" customHeight="1">
      <c r="A475" s="491"/>
      <c r="B475" s="492"/>
      <c r="C475" s="493"/>
      <c r="D475" s="498"/>
      <c r="E475" s="498"/>
      <c r="F475" s="498"/>
      <c r="G475" s="690" t="s">
        <v>64</v>
      </c>
      <c r="H475" s="687"/>
      <c r="I475" s="499">
        <v>927</v>
      </c>
      <c r="J475" s="500">
        <v>503</v>
      </c>
      <c r="K475" s="498">
        <v>6000212</v>
      </c>
      <c r="L475" s="499" t="s">
        <v>65</v>
      </c>
      <c r="M475" s="501">
        <v>400</v>
      </c>
      <c r="N475" s="501">
        <v>399.971</v>
      </c>
      <c r="O475" s="502">
        <f t="shared" si="7"/>
        <v>0.9999275</v>
      </c>
    </row>
    <row r="476" spans="1:15" ht="40.5" customHeight="1">
      <c r="A476" s="491"/>
      <c r="B476" s="492"/>
      <c r="C476" s="493"/>
      <c r="D476" s="498"/>
      <c r="E476" s="498"/>
      <c r="F476" s="688" t="s">
        <v>315</v>
      </c>
      <c r="G476" s="687"/>
      <c r="H476" s="687"/>
      <c r="I476" s="499">
        <v>927</v>
      </c>
      <c r="J476" s="500">
        <v>503</v>
      </c>
      <c r="K476" s="498">
        <v>6000216</v>
      </c>
      <c r="L476" s="499" t="s">
        <v>60</v>
      </c>
      <c r="M476" s="501">
        <v>300000</v>
      </c>
      <c r="N476" s="501">
        <v>131867.22517</v>
      </c>
      <c r="O476" s="502">
        <f t="shared" si="7"/>
        <v>0.4395574172333333</v>
      </c>
    </row>
    <row r="477" spans="1:15" ht="24" customHeight="1">
      <c r="A477" s="491"/>
      <c r="B477" s="492"/>
      <c r="C477" s="493"/>
      <c r="D477" s="498"/>
      <c r="E477" s="498"/>
      <c r="F477" s="498"/>
      <c r="G477" s="690" t="s">
        <v>64</v>
      </c>
      <c r="H477" s="687"/>
      <c r="I477" s="499">
        <v>927</v>
      </c>
      <c r="J477" s="500">
        <v>503</v>
      </c>
      <c r="K477" s="498">
        <v>6000216</v>
      </c>
      <c r="L477" s="499" t="s">
        <v>65</v>
      </c>
      <c r="M477" s="501">
        <v>300000</v>
      </c>
      <c r="N477" s="501">
        <v>131867.22517</v>
      </c>
      <c r="O477" s="502">
        <f t="shared" si="7"/>
        <v>0.4395574172333333</v>
      </c>
    </row>
    <row r="478" spans="1:15" ht="40.5" customHeight="1">
      <c r="A478" s="491"/>
      <c r="B478" s="492"/>
      <c r="C478" s="493"/>
      <c r="D478" s="498"/>
      <c r="E478" s="688" t="s">
        <v>168</v>
      </c>
      <c r="F478" s="687"/>
      <c r="G478" s="687"/>
      <c r="H478" s="687"/>
      <c r="I478" s="499">
        <v>927</v>
      </c>
      <c r="J478" s="500">
        <v>503</v>
      </c>
      <c r="K478" s="498">
        <v>6000500</v>
      </c>
      <c r="L478" s="499" t="s">
        <v>60</v>
      </c>
      <c r="M478" s="501">
        <v>100</v>
      </c>
      <c r="N478" s="501">
        <v>95.4</v>
      </c>
      <c r="O478" s="502">
        <f t="shared" si="7"/>
        <v>0.9540000000000001</v>
      </c>
    </row>
    <row r="479" spans="1:15" ht="40.5" customHeight="1">
      <c r="A479" s="491"/>
      <c r="B479" s="492"/>
      <c r="C479" s="493"/>
      <c r="D479" s="498"/>
      <c r="E479" s="498"/>
      <c r="F479" s="688" t="s">
        <v>399</v>
      </c>
      <c r="G479" s="687"/>
      <c r="H479" s="687"/>
      <c r="I479" s="499">
        <v>927</v>
      </c>
      <c r="J479" s="500">
        <v>503</v>
      </c>
      <c r="K479" s="498">
        <v>6000519</v>
      </c>
      <c r="L479" s="499" t="s">
        <v>60</v>
      </c>
      <c r="M479" s="501">
        <v>100</v>
      </c>
      <c r="N479" s="501">
        <v>95.4</v>
      </c>
      <c r="O479" s="502">
        <f t="shared" si="7"/>
        <v>0.9540000000000001</v>
      </c>
    </row>
    <row r="480" spans="1:15" ht="31.5" customHeight="1">
      <c r="A480" s="491"/>
      <c r="B480" s="492"/>
      <c r="C480" s="493"/>
      <c r="D480" s="498"/>
      <c r="E480" s="498"/>
      <c r="F480" s="498"/>
      <c r="G480" s="690" t="s">
        <v>67</v>
      </c>
      <c r="H480" s="687"/>
      <c r="I480" s="499">
        <v>927</v>
      </c>
      <c r="J480" s="500">
        <v>503</v>
      </c>
      <c r="K480" s="498">
        <v>6000519</v>
      </c>
      <c r="L480" s="499" t="s">
        <v>68</v>
      </c>
      <c r="M480" s="501">
        <v>100</v>
      </c>
      <c r="N480" s="501">
        <v>95.4</v>
      </c>
      <c r="O480" s="502">
        <f t="shared" si="7"/>
        <v>0.9540000000000001</v>
      </c>
    </row>
    <row r="481" spans="1:15" ht="40.5" customHeight="1">
      <c r="A481" s="491" t="s">
        <v>586</v>
      </c>
      <c r="B481" s="686" t="s">
        <v>169</v>
      </c>
      <c r="C481" s="687"/>
      <c r="D481" s="687"/>
      <c r="E481" s="687"/>
      <c r="F481" s="687"/>
      <c r="G481" s="687"/>
      <c r="H481" s="687"/>
      <c r="I481" s="492">
        <v>929</v>
      </c>
      <c r="J481" s="503" t="s">
        <v>60</v>
      </c>
      <c r="K481" s="504" t="s">
        <v>60</v>
      </c>
      <c r="L481" s="492" t="s">
        <v>60</v>
      </c>
      <c r="M481" s="505">
        <v>722088.691</v>
      </c>
      <c r="N481" s="505">
        <v>133659.86128</v>
      </c>
      <c r="O481" s="506">
        <f t="shared" si="7"/>
        <v>0.18510172357760968</v>
      </c>
    </row>
    <row r="482" spans="1:15" ht="22.5" customHeight="1">
      <c r="A482" s="491"/>
      <c r="B482" s="492"/>
      <c r="C482" s="689" t="s">
        <v>578</v>
      </c>
      <c r="D482" s="687"/>
      <c r="E482" s="687"/>
      <c r="F482" s="687"/>
      <c r="G482" s="687"/>
      <c r="H482" s="687"/>
      <c r="I482" s="494">
        <v>929</v>
      </c>
      <c r="J482" s="493">
        <v>501</v>
      </c>
      <c r="K482" s="495" t="s">
        <v>60</v>
      </c>
      <c r="L482" s="494" t="s">
        <v>60</v>
      </c>
      <c r="M482" s="496">
        <v>369211.402</v>
      </c>
      <c r="N482" s="496">
        <v>109015.19884</v>
      </c>
      <c r="O482" s="497">
        <f t="shared" si="7"/>
        <v>0.29526498436795295</v>
      </c>
    </row>
    <row r="483" spans="1:15" ht="20.25" customHeight="1">
      <c r="A483" s="491"/>
      <c r="B483" s="492"/>
      <c r="C483" s="493"/>
      <c r="D483" s="688" t="s">
        <v>170</v>
      </c>
      <c r="E483" s="687"/>
      <c r="F483" s="687"/>
      <c r="G483" s="687"/>
      <c r="H483" s="687"/>
      <c r="I483" s="499">
        <v>929</v>
      </c>
      <c r="J483" s="500">
        <v>501</v>
      </c>
      <c r="K483" s="498">
        <v>1000000</v>
      </c>
      <c r="L483" s="499" t="s">
        <v>60</v>
      </c>
      <c r="M483" s="501">
        <v>369211.402</v>
      </c>
      <c r="N483" s="501">
        <v>109015.19884</v>
      </c>
      <c r="O483" s="502">
        <f t="shared" si="7"/>
        <v>0.29526498436795295</v>
      </c>
    </row>
    <row r="484" spans="1:15" ht="66" customHeight="1">
      <c r="A484" s="491"/>
      <c r="B484" s="492"/>
      <c r="C484" s="493"/>
      <c r="D484" s="498"/>
      <c r="E484" s="688" t="s">
        <v>2</v>
      </c>
      <c r="F484" s="687"/>
      <c r="G484" s="687"/>
      <c r="H484" s="687"/>
      <c r="I484" s="499">
        <v>929</v>
      </c>
      <c r="J484" s="500">
        <v>501</v>
      </c>
      <c r="K484" s="498">
        <v>1008200</v>
      </c>
      <c r="L484" s="499" t="s">
        <v>60</v>
      </c>
      <c r="M484" s="501">
        <v>369211.402</v>
      </c>
      <c r="N484" s="501">
        <v>109015.19884</v>
      </c>
      <c r="O484" s="502">
        <f t="shared" si="7"/>
        <v>0.29526498436795295</v>
      </c>
    </row>
    <row r="485" spans="1:15" ht="128.25" customHeight="1">
      <c r="A485" s="491"/>
      <c r="B485" s="492"/>
      <c r="C485" s="493"/>
      <c r="D485" s="498"/>
      <c r="E485" s="498"/>
      <c r="F485" s="688" t="s">
        <v>6</v>
      </c>
      <c r="G485" s="687"/>
      <c r="H485" s="687"/>
      <c r="I485" s="499">
        <v>929</v>
      </c>
      <c r="J485" s="500">
        <v>501</v>
      </c>
      <c r="K485" s="498">
        <v>1008201</v>
      </c>
      <c r="L485" s="499" t="s">
        <v>60</v>
      </c>
      <c r="M485" s="501">
        <v>28472.4</v>
      </c>
      <c r="N485" s="501">
        <v>0</v>
      </c>
      <c r="O485" s="502">
        <f t="shared" si="7"/>
        <v>0</v>
      </c>
    </row>
    <row r="486" spans="1:15" ht="16.5" customHeight="1">
      <c r="A486" s="491"/>
      <c r="B486" s="492"/>
      <c r="C486" s="493"/>
      <c r="D486" s="498"/>
      <c r="E486" s="498"/>
      <c r="F486" s="498"/>
      <c r="G486" s="690" t="s">
        <v>172</v>
      </c>
      <c r="H486" s="687"/>
      <c r="I486" s="499">
        <v>929</v>
      </c>
      <c r="J486" s="500">
        <v>501</v>
      </c>
      <c r="K486" s="498">
        <v>1008201</v>
      </c>
      <c r="L486" s="499" t="s">
        <v>173</v>
      </c>
      <c r="M486" s="501">
        <v>28472.4</v>
      </c>
      <c r="N486" s="501">
        <v>0</v>
      </c>
      <c r="O486" s="502">
        <f t="shared" si="7"/>
        <v>0</v>
      </c>
    </row>
    <row r="487" spans="1:15" ht="120.75" customHeight="1">
      <c r="A487" s="491"/>
      <c r="B487" s="492"/>
      <c r="C487" s="493"/>
      <c r="D487" s="498"/>
      <c r="E487" s="498"/>
      <c r="F487" s="688" t="s">
        <v>7</v>
      </c>
      <c r="G487" s="687"/>
      <c r="H487" s="687"/>
      <c r="I487" s="499">
        <v>929</v>
      </c>
      <c r="J487" s="500">
        <v>501</v>
      </c>
      <c r="K487" s="498">
        <v>1008202</v>
      </c>
      <c r="L487" s="499" t="s">
        <v>60</v>
      </c>
      <c r="M487" s="501">
        <v>29164.8</v>
      </c>
      <c r="N487" s="501">
        <v>0</v>
      </c>
      <c r="O487" s="502">
        <f t="shared" si="7"/>
        <v>0</v>
      </c>
    </row>
    <row r="488" spans="1:15" ht="18" customHeight="1">
      <c r="A488" s="491"/>
      <c r="B488" s="492"/>
      <c r="C488" s="493"/>
      <c r="D488" s="498"/>
      <c r="E488" s="498"/>
      <c r="F488" s="498"/>
      <c r="G488" s="690" t="s">
        <v>172</v>
      </c>
      <c r="H488" s="687"/>
      <c r="I488" s="499">
        <v>929</v>
      </c>
      <c r="J488" s="500">
        <v>501</v>
      </c>
      <c r="K488" s="498">
        <v>1008202</v>
      </c>
      <c r="L488" s="499" t="s">
        <v>173</v>
      </c>
      <c r="M488" s="501">
        <v>29164.8</v>
      </c>
      <c r="N488" s="501">
        <v>0</v>
      </c>
      <c r="O488" s="502">
        <f t="shared" si="7"/>
        <v>0</v>
      </c>
    </row>
    <row r="489" spans="1:15" ht="138.75" customHeight="1">
      <c r="A489" s="491"/>
      <c r="B489" s="492"/>
      <c r="C489" s="493"/>
      <c r="D489" s="498"/>
      <c r="E489" s="498"/>
      <c r="F489" s="688" t="s">
        <v>8</v>
      </c>
      <c r="G489" s="687"/>
      <c r="H489" s="687"/>
      <c r="I489" s="499">
        <v>929</v>
      </c>
      <c r="J489" s="500">
        <v>501</v>
      </c>
      <c r="K489" s="498">
        <v>1008203</v>
      </c>
      <c r="L489" s="499" t="s">
        <v>60</v>
      </c>
      <c r="M489" s="501">
        <v>23841</v>
      </c>
      <c r="N489" s="501">
        <v>0</v>
      </c>
      <c r="O489" s="502">
        <f t="shared" si="7"/>
        <v>0</v>
      </c>
    </row>
    <row r="490" spans="1:15" ht="18" customHeight="1">
      <c r="A490" s="491"/>
      <c r="B490" s="492"/>
      <c r="C490" s="493"/>
      <c r="D490" s="498"/>
      <c r="E490" s="498"/>
      <c r="F490" s="498"/>
      <c r="G490" s="690" t="s">
        <v>172</v>
      </c>
      <c r="H490" s="687"/>
      <c r="I490" s="499">
        <v>929</v>
      </c>
      <c r="J490" s="500">
        <v>501</v>
      </c>
      <c r="K490" s="498">
        <v>1008203</v>
      </c>
      <c r="L490" s="499" t="s">
        <v>173</v>
      </c>
      <c r="M490" s="501">
        <v>23841</v>
      </c>
      <c r="N490" s="501">
        <v>0</v>
      </c>
      <c r="O490" s="502">
        <f t="shared" si="7"/>
        <v>0</v>
      </c>
    </row>
    <row r="491" spans="1:15" ht="118.5" customHeight="1">
      <c r="A491" s="491"/>
      <c r="B491" s="492"/>
      <c r="C491" s="493"/>
      <c r="D491" s="498"/>
      <c r="E491" s="498"/>
      <c r="F491" s="688" t="s">
        <v>9</v>
      </c>
      <c r="G491" s="687"/>
      <c r="H491" s="687"/>
      <c r="I491" s="499">
        <v>929</v>
      </c>
      <c r="J491" s="500">
        <v>501</v>
      </c>
      <c r="K491" s="498">
        <v>1008204</v>
      </c>
      <c r="L491" s="499" t="s">
        <v>60</v>
      </c>
      <c r="M491" s="501">
        <v>2960</v>
      </c>
      <c r="N491" s="501">
        <v>0</v>
      </c>
      <c r="O491" s="502">
        <f t="shared" si="7"/>
        <v>0</v>
      </c>
    </row>
    <row r="492" spans="1:15" ht="20.25" customHeight="1">
      <c r="A492" s="491"/>
      <c r="B492" s="492"/>
      <c r="C492" s="493"/>
      <c r="D492" s="498"/>
      <c r="E492" s="498"/>
      <c r="F492" s="498"/>
      <c r="G492" s="690" t="s">
        <v>172</v>
      </c>
      <c r="H492" s="687"/>
      <c r="I492" s="499">
        <v>929</v>
      </c>
      <c r="J492" s="500">
        <v>501</v>
      </c>
      <c r="K492" s="498">
        <v>1008204</v>
      </c>
      <c r="L492" s="499" t="s">
        <v>173</v>
      </c>
      <c r="M492" s="501">
        <v>2960</v>
      </c>
      <c r="N492" s="501">
        <v>0</v>
      </c>
      <c r="O492" s="502">
        <f t="shared" si="7"/>
        <v>0</v>
      </c>
    </row>
    <row r="493" spans="1:15" ht="120" customHeight="1">
      <c r="A493" s="491"/>
      <c r="B493" s="492"/>
      <c r="C493" s="493"/>
      <c r="D493" s="498"/>
      <c r="E493" s="498"/>
      <c r="F493" s="688" t="s">
        <v>10</v>
      </c>
      <c r="G493" s="687"/>
      <c r="H493" s="687"/>
      <c r="I493" s="499">
        <v>929</v>
      </c>
      <c r="J493" s="500">
        <v>501</v>
      </c>
      <c r="K493" s="498">
        <v>1008205</v>
      </c>
      <c r="L493" s="499" t="s">
        <v>60</v>
      </c>
      <c r="M493" s="501">
        <v>58717.2</v>
      </c>
      <c r="N493" s="501">
        <v>0</v>
      </c>
      <c r="O493" s="502">
        <f t="shared" si="7"/>
        <v>0</v>
      </c>
    </row>
    <row r="494" spans="1:15" ht="19.5" customHeight="1">
      <c r="A494" s="491"/>
      <c r="B494" s="492"/>
      <c r="C494" s="493"/>
      <c r="D494" s="498"/>
      <c r="E494" s="498"/>
      <c r="F494" s="498"/>
      <c r="G494" s="690" t="s">
        <v>172</v>
      </c>
      <c r="H494" s="687"/>
      <c r="I494" s="499">
        <v>929</v>
      </c>
      <c r="J494" s="500">
        <v>501</v>
      </c>
      <c r="K494" s="498">
        <v>1008205</v>
      </c>
      <c r="L494" s="499" t="s">
        <v>173</v>
      </c>
      <c r="M494" s="501">
        <v>58717.2</v>
      </c>
      <c r="N494" s="501">
        <v>0</v>
      </c>
      <c r="O494" s="502">
        <f t="shared" si="7"/>
        <v>0</v>
      </c>
    </row>
    <row r="495" spans="1:15" ht="123.75" customHeight="1">
      <c r="A495" s="491"/>
      <c r="B495" s="492"/>
      <c r="C495" s="493"/>
      <c r="D495" s="498"/>
      <c r="E495" s="498"/>
      <c r="F495" s="688" t="s">
        <v>11</v>
      </c>
      <c r="G495" s="687"/>
      <c r="H495" s="687"/>
      <c r="I495" s="499">
        <v>929</v>
      </c>
      <c r="J495" s="500">
        <v>501</v>
      </c>
      <c r="K495" s="498">
        <v>1008206</v>
      </c>
      <c r="L495" s="499" t="s">
        <v>60</v>
      </c>
      <c r="M495" s="501">
        <v>20062</v>
      </c>
      <c r="N495" s="501">
        <v>0</v>
      </c>
      <c r="O495" s="502">
        <f t="shared" si="7"/>
        <v>0</v>
      </c>
    </row>
    <row r="496" spans="1:15" ht="15.75" customHeight="1">
      <c r="A496" s="491"/>
      <c r="B496" s="492"/>
      <c r="C496" s="493"/>
      <c r="D496" s="498"/>
      <c r="E496" s="498"/>
      <c r="F496" s="498"/>
      <c r="G496" s="690" t="s">
        <v>172</v>
      </c>
      <c r="H496" s="687"/>
      <c r="I496" s="499">
        <v>929</v>
      </c>
      <c r="J496" s="500">
        <v>501</v>
      </c>
      <c r="K496" s="498">
        <v>1008206</v>
      </c>
      <c r="L496" s="499" t="s">
        <v>173</v>
      </c>
      <c r="M496" s="501">
        <v>20062</v>
      </c>
      <c r="N496" s="501">
        <v>0</v>
      </c>
      <c r="O496" s="502">
        <f t="shared" si="7"/>
        <v>0</v>
      </c>
    </row>
    <row r="497" spans="1:15" ht="129" customHeight="1">
      <c r="A497" s="491"/>
      <c r="B497" s="492"/>
      <c r="C497" s="493"/>
      <c r="D497" s="498"/>
      <c r="E497" s="498"/>
      <c r="F497" s="688" t="s">
        <v>12</v>
      </c>
      <c r="G497" s="687"/>
      <c r="H497" s="687"/>
      <c r="I497" s="499">
        <v>929</v>
      </c>
      <c r="J497" s="500">
        <v>501</v>
      </c>
      <c r="K497" s="498">
        <v>1008207</v>
      </c>
      <c r="L497" s="499" t="s">
        <v>60</v>
      </c>
      <c r="M497" s="501">
        <v>49866.6</v>
      </c>
      <c r="N497" s="501">
        <v>0</v>
      </c>
      <c r="O497" s="502">
        <f t="shared" si="7"/>
        <v>0</v>
      </c>
    </row>
    <row r="498" spans="1:15" ht="18.75" customHeight="1">
      <c r="A498" s="491"/>
      <c r="B498" s="492"/>
      <c r="C498" s="493"/>
      <c r="D498" s="498"/>
      <c r="E498" s="498"/>
      <c r="F498" s="498"/>
      <c r="G498" s="690" t="s">
        <v>172</v>
      </c>
      <c r="H498" s="687"/>
      <c r="I498" s="499">
        <v>929</v>
      </c>
      <c r="J498" s="500">
        <v>501</v>
      </c>
      <c r="K498" s="498">
        <v>1008207</v>
      </c>
      <c r="L498" s="499" t="s">
        <v>173</v>
      </c>
      <c r="M498" s="501">
        <v>49866.6</v>
      </c>
      <c r="N498" s="501">
        <v>0</v>
      </c>
      <c r="O498" s="502">
        <f t="shared" si="7"/>
        <v>0</v>
      </c>
    </row>
    <row r="499" spans="1:15" ht="121.5" customHeight="1">
      <c r="A499" s="491"/>
      <c r="B499" s="492"/>
      <c r="C499" s="493"/>
      <c r="D499" s="498"/>
      <c r="E499" s="498"/>
      <c r="F499" s="688" t="s">
        <v>13</v>
      </c>
      <c r="G499" s="687"/>
      <c r="H499" s="687"/>
      <c r="I499" s="499">
        <v>929</v>
      </c>
      <c r="J499" s="500">
        <v>501</v>
      </c>
      <c r="K499" s="498">
        <v>1008208</v>
      </c>
      <c r="L499" s="499" t="s">
        <v>60</v>
      </c>
      <c r="M499" s="501">
        <v>39304</v>
      </c>
      <c r="N499" s="501">
        <v>0</v>
      </c>
      <c r="O499" s="502">
        <f t="shared" si="7"/>
        <v>0</v>
      </c>
    </row>
    <row r="500" spans="1:15" ht="17.25" customHeight="1">
      <c r="A500" s="491"/>
      <c r="B500" s="492"/>
      <c r="C500" s="493"/>
      <c r="D500" s="498"/>
      <c r="E500" s="498"/>
      <c r="F500" s="498"/>
      <c r="G500" s="690" t="s">
        <v>172</v>
      </c>
      <c r="H500" s="687"/>
      <c r="I500" s="499">
        <v>929</v>
      </c>
      <c r="J500" s="500">
        <v>501</v>
      </c>
      <c r="K500" s="498">
        <v>1008208</v>
      </c>
      <c r="L500" s="499" t="s">
        <v>173</v>
      </c>
      <c r="M500" s="501">
        <v>39304</v>
      </c>
      <c r="N500" s="501">
        <v>0</v>
      </c>
      <c r="O500" s="502">
        <f t="shared" si="7"/>
        <v>0</v>
      </c>
    </row>
    <row r="501" spans="1:15" ht="165" customHeight="1">
      <c r="A501" s="491"/>
      <c r="B501" s="492"/>
      <c r="C501" s="493"/>
      <c r="D501" s="498"/>
      <c r="E501" s="498"/>
      <c r="F501" s="688" t="s">
        <v>24</v>
      </c>
      <c r="G501" s="687"/>
      <c r="H501" s="687"/>
      <c r="I501" s="499">
        <v>929</v>
      </c>
      <c r="J501" s="500">
        <v>501</v>
      </c>
      <c r="K501" s="498">
        <v>1008209</v>
      </c>
      <c r="L501" s="499" t="s">
        <v>60</v>
      </c>
      <c r="M501" s="501">
        <v>88190.399</v>
      </c>
      <c r="N501" s="501">
        <v>84190.39884000001</v>
      </c>
      <c r="O501" s="502">
        <f t="shared" si="7"/>
        <v>0.9546435869963578</v>
      </c>
    </row>
    <row r="502" spans="1:15" ht="18.75" customHeight="1">
      <c r="A502" s="491"/>
      <c r="B502" s="492"/>
      <c r="C502" s="493"/>
      <c r="D502" s="498"/>
      <c r="E502" s="498"/>
      <c r="F502" s="498"/>
      <c r="G502" s="690" t="s">
        <v>172</v>
      </c>
      <c r="H502" s="687"/>
      <c r="I502" s="499">
        <v>929</v>
      </c>
      <c r="J502" s="500">
        <v>501</v>
      </c>
      <c r="K502" s="498">
        <v>1008209</v>
      </c>
      <c r="L502" s="499" t="s">
        <v>173</v>
      </c>
      <c r="M502" s="501">
        <v>88190.399</v>
      </c>
      <c r="N502" s="501">
        <v>84190.39884000001</v>
      </c>
      <c r="O502" s="502">
        <f t="shared" si="7"/>
        <v>0.9546435869963578</v>
      </c>
    </row>
    <row r="503" spans="1:15" ht="165.75" customHeight="1">
      <c r="A503" s="491"/>
      <c r="B503" s="492"/>
      <c r="C503" s="493"/>
      <c r="D503" s="498"/>
      <c r="E503" s="498"/>
      <c r="F503" s="688" t="s">
        <v>25</v>
      </c>
      <c r="G503" s="687"/>
      <c r="H503" s="687"/>
      <c r="I503" s="499">
        <v>929</v>
      </c>
      <c r="J503" s="500">
        <v>501</v>
      </c>
      <c r="K503" s="498">
        <v>1008210</v>
      </c>
      <c r="L503" s="499" t="s">
        <v>60</v>
      </c>
      <c r="M503" s="501">
        <v>8582.77</v>
      </c>
      <c r="N503" s="501">
        <v>8582.77</v>
      </c>
      <c r="O503" s="502">
        <f t="shared" si="7"/>
        <v>1</v>
      </c>
    </row>
    <row r="504" spans="1:15" ht="18.75" customHeight="1">
      <c r="A504" s="491"/>
      <c r="B504" s="492"/>
      <c r="C504" s="493"/>
      <c r="D504" s="498"/>
      <c r="E504" s="498"/>
      <c r="F504" s="498"/>
      <c r="G504" s="690" t="s">
        <v>172</v>
      </c>
      <c r="H504" s="687"/>
      <c r="I504" s="499">
        <v>929</v>
      </c>
      <c r="J504" s="500">
        <v>501</v>
      </c>
      <c r="K504" s="498">
        <v>1008210</v>
      </c>
      <c r="L504" s="499" t="s">
        <v>173</v>
      </c>
      <c r="M504" s="501">
        <v>8582.77</v>
      </c>
      <c r="N504" s="501">
        <v>8582.77</v>
      </c>
      <c r="O504" s="502">
        <f t="shared" si="7"/>
        <v>1</v>
      </c>
    </row>
    <row r="505" spans="1:15" ht="156.75" customHeight="1">
      <c r="A505" s="491"/>
      <c r="B505" s="492"/>
      <c r="C505" s="493"/>
      <c r="D505" s="498"/>
      <c r="E505" s="498"/>
      <c r="F505" s="688" t="s">
        <v>26</v>
      </c>
      <c r="G505" s="687"/>
      <c r="H505" s="687"/>
      <c r="I505" s="499">
        <v>929</v>
      </c>
      <c r="J505" s="500">
        <v>501</v>
      </c>
      <c r="K505" s="498">
        <v>1008211</v>
      </c>
      <c r="L505" s="499" t="s">
        <v>60</v>
      </c>
      <c r="M505" s="501">
        <v>16242.03</v>
      </c>
      <c r="N505" s="501">
        <v>16242.03</v>
      </c>
      <c r="O505" s="502">
        <f t="shared" si="7"/>
        <v>1</v>
      </c>
    </row>
    <row r="506" spans="1:15" ht="16.5" customHeight="1">
      <c r="A506" s="491"/>
      <c r="B506" s="492"/>
      <c r="C506" s="493"/>
      <c r="D506" s="498"/>
      <c r="E506" s="498"/>
      <c r="F506" s="498"/>
      <c r="G506" s="690" t="s">
        <v>172</v>
      </c>
      <c r="H506" s="687"/>
      <c r="I506" s="499">
        <v>929</v>
      </c>
      <c r="J506" s="500">
        <v>501</v>
      </c>
      <c r="K506" s="498">
        <v>1008211</v>
      </c>
      <c r="L506" s="499" t="s">
        <v>173</v>
      </c>
      <c r="M506" s="501">
        <v>16242.03</v>
      </c>
      <c r="N506" s="501">
        <v>16242.03</v>
      </c>
      <c r="O506" s="502">
        <f t="shared" si="7"/>
        <v>1</v>
      </c>
    </row>
    <row r="507" spans="1:15" ht="117" customHeight="1">
      <c r="A507" s="491"/>
      <c r="B507" s="492"/>
      <c r="C507" s="493"/>
      <c r="D507" s="498"/>
      <c r="E507" s="498"/>
      <c r="F507" s="688" t="s">
        <v>14</v>
      </c>
      <c r="G507" s="687"/>
      <c r="H507" s="687"/>
      <c r="I507" s="499">
        <v>929</v>
      </c>
      <c r="J507" s="500">
        <v>501</v>
      </c>
      <c r="K507" s="498">
        <v>1008212</v>
      </c>
      <c r="L507" s="499" t="s">
        <v>60</v>
      </c>
      <c r="M507" s="501">
        <v>403.305</v>
      </c>
      <c r="N507" s="501">
        <v>0</v>
      </c>
      <c r="O507" s="502">
        <f t="shared" si="7"/>
        <v>0</v>
      </c>
    </row>
    <row r="508" spans="1:15" ht="16.5" customHeight="1">
      <c r="A508" s="491"/>
      <c r="B508" s="492"/>
      <c r="C508" s="493"/>
      <c r="D508" s="498"/>
      <c r="E508" s="498"/>
      <c r="F508" s="498"/>
      <c r="G508" s="690" t="s">
        <v>172</v>
      </c>
      <c r="H508" s="687"/>
      <c r="I508" s="499">
        <v>929</v>
      </c>
      <c r="J508" s="500">
        <v>501</v>
      </c>
      <c r="K508" s="498">
        <v>1008212</v>
      </c>
      <c r="L508" s="499" t="s">
        <v>173</v>
      </c>
      <c r="M508" s="501">
        <v>403.305</v>
      </c>
      <c r="N508" s="501">
        <v>0</v>
      </c>
      <c r="O508" s="502">
        <f t="shared" si="7"/>
        <v>0</v>
      </c>
    </row>
    <row r="509" spans="1:15" ht="131.25" customHeight="1">
      <c r="A509" s="491"/>
      <c r="B509" s="492"/>
      <c r="C509" s="493"/>
      <c r="D509" s="498"/>
      <c r="E509" s="498"/>
      <c r="F509" s="688" t="s">
        <v>15</v>
      </c>
      <c r="G509" s="687"/>
      <c r="H509" s="687"/>
      <c r="I509" s="499">
        <v>929</v>
      </c>
      <c r="J509" s="500">
        <v>501</v>
      </c>
      <c r="K509" s="498">
        <v>1008213</v>
      </c>
      <c r="L509" s="499" t="s">
        <v>60</v>
      </c>
      <c r="M509" s="501">
        <v>416.922</v>
      </c>
      <c r="N509" s="501">
        <v>0</v>
      </c>
      <c r="O509" s="502">
        <f t="shared" si="7"/>
        <v>0</v>
      </c>
    </row>
    <row r="510" spans="1:15" ht="15" customHeight="1">
      <c r="A510" s="491"/>
      <c r="B510" s="492"/>
      <c r="C510" s="493"/>
      <c r="D510" s="498"/>
      <c r="E510" s="498"/>
      <c r="F510" s="498"/>
      <c r="G510" s="690" t="s">
        <v>172</v>
      </c>
      <c r="H510" s="687"/>
      <c r="I510" s="499">
        <v>929</v>
      </c>
      <c r="J510" s="500">
        <v>501</v>
      </c>
      <c r="K510" s="498">
        <v>1008213</v>
      </c>
      <c r="L510" s="499" t="s">
        <v>173</v>
      </c>
      <c r="M510" s="501">
        <v>416.922</v>
      </c>
      <c r="N510" s="501">
        <v>0</v>
      </c>
      <c r="O510" s="502">
        <f t="shared" si="7"/>
        <v>0</v>
      </c>
    </row>
    <row r="511" spans="1:15" ht="124.5" customHeight="1">
      <c r="A511" s="491"/>
      <c r="B511" s="492"/>
      <c r="C511" s="493"/>
      <c r="D511" s="498"/>
      <c r="E511" s="498"/>
      <c r="F511" s="688" t="s">
        <v>16</v>
      </c>
      <c r="G511" s="687"/>
      <c r="H511" s="687"/>
      <c r="I511" s="499">
        <v>929</v>
      </c>
      <c r="J511" s="500">
        <v>501</v>
      </c>
      <c r="K511" s="498">
        <v>1008214</v>
      </c>
      <c r="L511" s="499" t="s">
        <v>60</v>
      </c>
      <c r="M511" s="501">
        <v>516.888</v>
      </c>
      <c r="N511" s="501">
        <v>0</v>
      </c>
      <c r="O511" s="502">
        <f t="shared" si="7"/>
        <v>0</v>
      </c>
    </row>
    <row r="512" spans="1:15" ht="18" customHeight="1">
      <c r="A512" s="491"/>
      <c r="B512" s="492"/>
      <c r="C512" s="493"/>
      <c r="D512" s="498"/>
      <c r="E512" s="498"/>
      <c r="F512" s="498"/>
      <c r="G512" s="690" t="s">
        <v>172</v>
      </c>
      <c r="H512" s="687"/>
      <c r="I512" s="499">
        <v>929</v>
      </c>
      <c r="J512" s="500">
        <v>501</v>
      </c>
      <c r="K512" s="498">
        <v>1008214</v>
      </c>
      <c r="L512" s="499" t="s">
        <v>173</v>
      </c>
      <c r="M512" s="501">
        <v>516.888</v>
      </c>
      <c r="N512" s="501">
        <v>0</v>
      </c>
      <c r="O512" s="502">
        <f t="shared" si="7"/>
        <v>0</v>
      </c>
    </row>
    <row r="513" spans="1:15" ht="118.5" customHeight="1">
      <c r="A513" s="491"/>
      <c r="B513" s="492"/>
      <c r="C513" s="493"/>
      <c r="D513" s="498"/>
      <c r="E513" s="498"/>
      <c r="F513" s="688" t="s">
        <v>17</v>
      </c>
      <c r="G513" s="687"/>
      <c r="H513" s="687"/>
      <c r="I513" s="499">
        <v>929</v>
      </c>
      <c r="J513" s="500">
        <v>501</v>
      </c>
      <c r="K513" s="498">
        <v>1008215</v>
      </c>
      <c r="L513" s="499" t="s">
        <v>60</v>
      </c>
      <c r="M513" s="501">
        <v>20.202</v>
      </c>
      <c r="N513" s="501">
        <v>0</v>
      </c>
      <c r="O513" s="502">
        <f t="shared" si="7"/>
        <v>0</v>
      </c>
    </row>
    <row r="514" spans="1:15" ht="17.25" customHeight="1">
      <c r="A514" s="491"/>
      <c r="B514" s="492"/>
      <c r="C514" s="493"/>
      <c r="D514" s="498"/>
      <c r="E514" s="498"/>
      <c r="F514" s="498"/>
      <c r="G514" s="690" t="s">
        <v>172</v>
      </c>
      <c r="H514" s="687"/>
      <c r="I514" s="499">
        <v>929</v>
      </c>
      <c r="J514" s="500">
        <v>501</v>
      </c>
      <c r="K514" s="498">
        <v>1008215</v>
      </c>
      <c r="L514" s="499" t="s">
        <v>173</v>
      </c>
      <c r="M514" s="501">
        <v>20.202</v>
      </c>
      <c r="N514" s="501">
        <v>0</v>
      </c>
      <c r="O514" s="502">
        <f t="shared" si="7"/>
        <v>0</v>
      </c>
    </row>
    <row r="515" spans="1:15" ht="123" customHeight="1">
      <c r="A515" s="491"/>
      <c r="B515" s="492"/>
      <c r="C515" s="493"/>
      <c r="D515" s="498"/>
      <c r="E515" s="498"/>
      <c r="F515" s="688" t="s">
        <v>18</v>
      </c>
      <c r="G515" s="687"/>
      <c r="H515" s="687"/>
      <c r="I515" s="499">
        <v>929</v>
      </c>
      <c r="J515" s="500">
        <v>501</v>
      </c>
      <c r="K515" s="498">
        <v>1008216</v>
      </c>
      <c r="L515" s="499" t="s">
        <v>60</v>
      </c>
      <c r="M515" s="501">
        <v>1211.019</v>
      </c>
      <c r="N515" s="501">
        <v>0</v>
      </c>
      <c r="O515" s="502">
        <f t="shared" si="7"/>
        <v>0</v>
      </c>
    </row>
    <row r="516" spans="1:15" ht="18.75" customHeight="1">
      <c r="A516" s="491"/>
      <c r="B516" s="492"/>
      <c r="C516" s="493"/>
      <c r="D516" s="498"/>
      <c r="E516" s="498"/>
      <c r="F516" s="498"/>
      <c r="G516" s="690" t="s">
        <v>172</v>
      </c>
      <c r="H516" s="687"/>
      <c r="I516" s="499">
        <v>929</v>
      </c>
      <c r="J516" s="500">
        <v>501</v>
      </c>
      <c r="K516" s="498">
        <v>1008216</v>
      </c>
      <c r="L516" s="499" t="s">
        <v>173</v>
      </c>
      <c r="M516" s="501">
        <v>1211.019</v>
      </c>
      <c r="N516" s="501">
        <v>0</v>
      </c>
      <c r="O516" s="502">
        <f t="shared" si="7"/>
        <v>0</v>
      </c>
    </row>
    <row r="517" spans="1:15" ht="124.5" customHeight="1">
      <c r="A517" s="491"/>
      <c r="B517" s="492"/>
      <c r="C517" s="493"/>
      <c r="D517" s="498"/>
      <c r="E517" s="498"/>
      <c r="F517" s="688" t="s">
        <v>19</v>
      </c>
      <c r="G517" s="687"/>
      <c r="H517" s="687"/>
      <c r="I517" s="499">
        <v>929</v>
      </c>
      <c r="J517" s="500">
        <v>501</v>
      </c>
      <c r="K517" s="498">
        <v>1008217</v>
      </c>
      <c r="L517" s="499" t="s">
        <v>60</v>
      </c>
      <c r="M517" s="501">
        <v>276.441</v>
      </c>
      <c r="N517" s="501">
        <v>0</v>
      </c>
      <c r="O517" s="502">
        <f t="shared" si="7"/>
        <v>0</v>
      </c>
    </row>
    <row r="518" spans="1:15" ht="16.5" customHeight="1">
      <c r="A518" s="491"/>
      <c r="B518" s="492"/>
      <c r="C518" s="493"/>
      <c r="D518" s="498"/>
      <c r="E518" s="498"/>
      <c r="F518" s="498"/>
      <c r="G518" s="690" t="s">
        <v>172</v>
      </c>
      <c r="H518" s="687"/>
      <c r="I518" s="499">
        <v>929</v>
      </c>
      <c r="J518" s="500">
        <v>501</v>
      </c>
      <c r="K518" s="498">
        <v>1008217</v>
      </c>
      <c r="L518" s="499" t="s">
        <v>173</v>
      </c>
      <c r="M518" s="501">
        <v>276.441</v>
      </c>
      <c r="N518" s="501">
        <v>0</v>
      </c>
      <c r="O518" s="502">
        <f t="shared" si="7"/>
        <v>0</v>
      </c>
    </row>
    <row r="519" spans="1:15" ht="122.25" customHeight="1">
      <c r="A519" s="491"/>
      <c r="B519" s="492"/>
      <c r="C519" s="493"/>
      <c r="D519" s="498"/>
      <c r="E519" s="498"/>
      <c r="F519" s="688" t="s">
        <v>20</v>
      </c>
      <c r="G519" s="687"/>
      <c r="H519" s="687"/>
      <c r="I519" s="499">
        <v>929</v>
      </c>
      <c r="J519" s="500">
        <v>501</v>
      </c>
      <c r="K519" s="498">
        <v>1008218</v>
      </c>
      <c r="L519" s="499" t="s">
        <v>60</v>
      </c>
      <c r="M519" s="501">
        <v>536.043</v>
      </c>
      <c r="N519" s="501">
        <v>0</v>
      </c>
      <c r="O519" s="502">
        <f t="shared" si="7"/>
        <v>0</v>
      </c>
    </row>
    <row r="520" spans="1:15" ht="16.5" customHeight="1">
      <c r="A520" s="491"/>
      <c r="B520" s="492"/>
      <c r="C520" s="493"/>
      <c r="D520" s="498"/>
      <c r="E520" s="498"/>
      <c r="F520" s="498"/>
      <c r="G520" s="690" t="s">
        <v>172</v>
      </c>
      <c r="H520" s="687"/>
      <c r="I520" s="499">
        <v>929</v>
      </c>
      <c r="J520" s="500">
        <v>501</v>
      </c>
      <c r="K520" s="498">
        <v>1008218</v>
      </c>
      <c r="L520" s="499" t="s">
        <v>173</v>
      </c>
      <c r="M520" s="501">
        <v>536.043</v>
      </c>
      <c r="N520" s="501">
        <v>0</v>
      </c>
      <c r="O520" s="502">
        <f t="shared" si="7"/>
        <v>0</v>
      </c>
    </row>
    <row r="521" spans="1:15" ht="123.75" customHeight="1">
      <c r="A521" s="491"/>
      <c r="B521" s="492"/>
      <c r="C521" s="493"/>
      <c r="D521" s="498"/>
      <c r="E521" s="498"/>
      <c r="F521" s="688" t="s">
        <v>21</v>
      </c>
      <c r="G521" s="687"/>
      <c r="H521" s="687"/>
      <c r="I521" s="499">
        <v>929</v>
      </c>
      <c r="J521" s="500">
        <v>501</v>
      </c>
      <c r="K521" s="498">
        <v>1008219</v>
      </c>
      <c r="L521" s="499" t="s">
        <v>60</v>
      </c>
      <c r="M521" s="501">
        <v>427.383</v>
      </c>
      <c r="N521" s="501">
        <v>0</v>
      </c>
      <c r="O521" s="502">
        <f t="shared" si="7"/>
        <v>0</v>
      </c>
    </row>
    <row r="522" spans="1:15" ht="18" customHeight="1">
      <c r="A522" s="491"/>
      <c r="B522" s="492"/>
      <c r="C522" s="493"/>
      <c r="D522" s="498"/>
      <c r="E522" s="498"/>
      <c r="F522" s="498"/>
      <c r="G522" s="690" t="s">
        <v>172</v>
      </c>
      <c r="H522" s="687"/>
      <c r="I522" s="499">
        <v>929</v>
      </c>
      <c r="J522" s="500">
        <v>501</v>
      </c>
      <c r="K522" s="498">
        <v>1008219</v>
      </c>
      <c r="L522" s="499" t="s">
        <v>173</v>
      </c>
      <c r="M522" s="501">
        <v>427.383</v>
      </c>
      <c r="N522" s="501">
        <v>0</v>
      </c>
      <c r="O522" s="502">
        <f t="shared" si="7"/>
        <v>0</v>
      </c>
    </row>
    <row r="523" spans="1:15" ht="15" customHeight="1">
      <c r="A523" s="491"/>
      <c r="B523" s="492"/>
      <c r="C523" s="689" t="s">
        <v>579</v>
      </c>
      <c r="D523" s="687"/>
      <c r="E523" s="687"/>
      <c r="F523" s="687"/>
      <c r="G523" s="687"/>
      <c r="H523" s="687"/>
      <c r="I523" s="494">
        <v>929</v>
      </c>
      <c r="J523" s="493">
        <v>502</v>
      </c>
      <c r="K523" s="495" t="s">
        <v>60</v>
      </c>
      <c r="L523" s="494" t="s">
        <v>60</v>
      </c>
      <c r="M523" s="496">
        <v>2000</v>
      </c>
      <c r="N523" s="496">
        <v>0</v>
      </c>
      <c r="O523" s="497">
        <f t="shared" si="7"/>
        <v>0</v>
      </c>
    </row>
    <row r="524" spans="1:15" ht="36" customHeight="1">
      <c r="A524" s="491"/>
      <c r="B524" s="492"/>
      <c r="C524" s="493"/>
      <c r="D524" s="688" t="s">
        <v>174</v>
      </c>
      <c r="E524" s="687"/>
      <c r="F524" s="687"/>
      <c r="G524" s="687"/>
      <c r="H524" s="687"/>
      <c r="I524" s="499">
        <v>929</v>
      </c>
      <c r="J524" s="500">
        <v>502</v>
      </c>
      <c r="K524" s="498">
        <v>1040000</v>
      </c>
      <c r="L524" s="499" t="s">
        <v>60</v>
      </c>
      <c r="M524" s="501">
        <v>2000</v>
      </c>
      <c r="N524" s="501">
        <v>0</v>
      </c>
      <c r="O524" s="502">
        <f t="shared" si="7"/>
        <v>0</v>
      </c>
    </row>
    <row r="525" spans="1:15" ht="34.5" customHeight="1">
      <c r="A525" s="491"/>
      <c r="B525" s="492"/>
      <c r="C525" s="493"/>
      <c r="D525" s="498"/>
      <c r="E525" s="688" t="s">
        <v>174</v>
      </c>
      <c r="F525" s="687"/>
      <c r="G525" s="687"/>
      <c r="H525" s="687"/>
      <c r="I525" s="499">
        <v>929</v>
      </c>
      <c r="J525" s="500">
        <v>502</v>
      </c>
      <c r="K525" s="498">
        <v>1040300</v>
      </c>
      <c r="L525" s="499" t="s">
        <v>60</v>
      </c>
      <c r="M525" s="501">
        <v>2000</v>
      </c>
      <c r="N525" s="501">
        <v>0</v>
      </c>
      <c r="O525" s="502">
        <f t="shared" si="7"/>
        <v>0</v>
      </c>
    </row>
    <row r="526" spans="1:15" ht="141" customHeight="1">
      <c r="A526" s="491"/>
      <c r="B526" s="492"/>
      <c r="C526" s="493"/>
      <c r="D526" s="498"/>
      <c r="E526" s="498"/>
      <c r="F526" s="688" t="s">
        <v>23</v>
      </c>
      <c r="G526" s="687"/>
      <c r="H526" s="687"/>
      <c r="I526" s="499">
        <v>929</v>
      </c>
      <c r="J526" s="500">
        <v>502</v>
      </c>
      <c r="K526" s="498">
        <v>1040301</v>
      </c>
      <c r="L526" s="499" t="s">
        <v>60</v>
      </c>
      <c r="M526" s="501">
        <v>2000</v>
      </c>
      <c r="N526" s="501">
        <v>0</v>
      </c>
      <c r="O526" s="502">
        <f t="shared" si="7"/>
        <v>0</v>
      </c>
    </row>
    <row r="527" spans="1:15" ht="18" customHeight="1">
      <c r="A527" s="491"/>
      <c r="B527" s="492"/>
      <c r="C527" s="493"/>
      <c r="D527" s="498"/>
      <c r="E527" s="498"/>
      <c r="F527" s="498"/>
      <c r="G527" s="690" t="s">
        <v>172</v>
      </c>
      <c r="H527" s="687"/>
      <c r="I527" s="499">
        <v>929</v>
      </c>
      <c r="J527" s="500">
        <v>502</v>
      </c>
      <c r="K527" s="498">
        <v>1040301</v>
      </c>
      <c r="L527" s="499" t="s">
        <v>173</v>
      </c>
      <c r="M527" s="501">
        <v>2000</v>
      </c>
      <c r="N527" s="501">
        <v>0</v>
      </c>
      <c r="O527" s="502">
        <f t="shared" si="7"/>
        <v>0</v>
      </c>
    </row>
    <row r="528" spans="1:15" ht="18" customHeight="1">
      <c r="A528" s="491"/>
      <c r="B528" s="492"/>
      <c r="C528" s="689" t="s">
        <v>580</v>
      </c>
      <c r="D528" s="687"/>
      <c r="E528" s="687"/>
      <c r="F528" s="687"/>
      <c r="G528" s="687"/>
      <c r="H528" s="687"/>
      <c r="I528" s="494">
        <v>929</v>
      </c>
      <c r="J528" s="493">
        <v>503</v>
      </c>
      <c r="K528" s="495" t="s">
        <v>60</v>
      </c>
      <c r="L528" s="494" t="s">
        <v>60</v>
      </c>
      <c r="M528" s="496">
        <v>319152.823</v>
      </c>
      <c r="N528" s="496">
        <v>0</v>
      </c>
      <c r="O528" s="497">
        <f t="shared" si="7"/>
        <v>0</v>
      </c>
    </row>
    <row r="529" spans="1:15" ht="17.25" customHeight="1">
      <c r="A529" s="491"/>
      <c r="B529" s="492"/>
      <c r="C529" s="493"/>
      <c r="D529" s="688" t="s">
        <v>576</v>
      </c>
      <c r="E529" s="687"/>
      <c r="F529" s="687"/>
      <c r="G529" s="687"/>
      <c r="H529" s="687"/>
      <c r="I529" s="499">
        <v>929</v>
      </c>
      <c r="J529" s="500">
        <v>503</v>
      </c>
      <c r="K529" s="498">
        <v>3150000</v>
      </c>
      <c r="L529" s="499" t="s">
        <v>60</v>
      </c>
      <c r="M529" s="501">
        <v>319152.823</v>
      </c>
      <c r="N529" s="501">
        <v>0</v>
      </c>
      <c r="O529" s="502">
        <f t="shared" si="7"/>
        <v>0</v>
      </c>
    </row>
    <row r="530" spans="1:15" ht="20.25" customHeight="1">
      <c r="A530" s="491"/>
      <c r="B530" s="492"/>
      <c r="C530" s="493"/>
      <c r="D530" s="498"/>
      <c r="E530" s="688" t="s">
        <v>305</v>
      </c>
      <c r="F530" s="687"/>
      <c r="G530" s="687"/>
      <c r="H530" s="687"/>
      <c r="I530" s="499">
        <v>929</v>
      </c>
      <c r="J530" s="500">
        <v>503</v>
      </c>
      <c r="K530" s="498">
        <v>3150200</v>
      </c>
      <c r="L530" s="499" t="s">
        <v>60</v>
      </c>
      <c r="M530" s="501">
        <v>319152.823</v>
      </c>
      <c r="N530" s="501">
        <v>0</v>
      </c>
      <c r="O530" s="502">
        <f t="shared" si="7"/>
        <v>0</v>
      </c>
    </row>
    <row r="531" spans="1:15" ht="64.5" customHeight="1">
      <c r="A531" s="491"/>
      <c r="B531" s="492"/>
      <c r="C531" s="493"/>
      <c r="D531" s="498"/>
      <c r="E531" s="498"/>
      <c r="F531" s="688" t="s">
        <v>306</v>
      </c>
      <c r="G531" s="687"/>
      <c r="H531" s="687"/>
      <c r="I531" s="499">
        <v>929</v>
      </c>
      <c r="J531" s="500">
        <v>503</v>
      </c>
      <c r="K531" s="498">
        <v>3150206</v>
      </c>
      <c r="L531" s="499" t="s">
        <v>60</v>
      </c>
      <c r="M531" s="501">
        <v>319152.823</v>
      </c>
      <c r="N531" s="501">
        <v>0</v>
      </c>
      <c r="O531" s="502">
        <f aca="true" t="shared" si="8" ref="O531:O572">N531/M531</f>
        <v>0</v>
      </c>
    </row>
    <row r="532" spans="1:15" ht="13.5" customHeight="1">
      <c r="A532" s="491"/>
      <c r="B532" s="492"/>
      <c r="C532" s="493"/>
      <c r="D532" s="498"/>
      <c r="E532" s="498"/>
      <c r="F532" s="498"/>
      <c r="G532" s="690" t="s">
        <v>64</v>
      </c>
      <c r="H532" s="687"/>
      <c r="I532" s="499">
        <v>929</v>
      </c>
      <c r="J532" s="500">
        <v>503</v>
      </c>
      <c r="K532" s="498">
        <v>3150206</v>
      </c>
      <c r="L532" s="499" t="s">
        <v>65</v>
      </c>
      <c r="M532" s="501">
        <v>319152.823</v>
      </c>
      <c r="N532" s="501">
        <v>0</v>
      </c>
      <c r="O532" s="502">
        <f t="shared" si="8"/>
        <v>0</v>
      </c>
    </row>
    <row r="533" spans="1:15" ht="14.25" customHeight="1">
      <c r="A533" s="491"/>
      <c r="B533" s="492"/>
      <c r="C533" s="689" t="s">
        <v>582</v>
      </c>
      <c r="D533" s="687"/>
      <c r="E533" s="687"/>
      <c r="F533" s="687"/>
      <c r="G533" s="687"/>
      <c r="H533" s="687"/>
      <c r="I533" s="494">
        <v>929</v>
      </c>
      <c r="J533" s="493">
        <v>701</v>
      </c>
      <c r="K533" s="495" t="s">
        <v>60</v>
      </c>
      <c r="L533" s="494" t="s">
        <v>60</v>
      </c>
      <c r="M533" s="496">
        <v>14000</v>
      </c>
      <c r="N533" s="496">
        <v>10128.878439999999</v>
      </c>
      <c r="O533" s="497">
        <f t="shared" si="8"/>
        <v>0.7234913171428571</v>
      </c>
    </row>
    <row r="534" spans="1:15" ht="46.5" customHeight="1">
      <c r="A534" s="491"/>
      <c r="B534" s="492"/>
      <c r="C534" s="493"/>
      <c r="D534" s="688" t="s">
        <v>654</v>
      </c>
      <c r="E534" s="687"/>
      <c r="F534" s="687"/>
      <c r="G534" s="687"/>
      <c r="H534" s="687"/>
      <c r="I534" s="499">
        <v>929</v>
      </c>
      <c r="J534" s="500">
        <v>701</v>
      </c>
      <c r="K534" s="498">
        <v>5210000</v>
      </c>
      <c r="L534" s="499" t="s">
        <v>60</v>
      </c>
      <c r="M534" s="501">
        <v>14000</v>
      </c>
      <c r="N534" s="501">
        <v>10128.878439999999</v>
      </c>
      <c r="O534" s="502">
        <f t="shared" si="8"/>
        <v>0.7234913171428571</v>
      </c>
    </row>
    <row r="535" spans="1:15" ht="15" customHeight="1">
      <c r="A535" s="491"/>
      <c r="B535" s="492"/>
      <c r="C535" s="493"/>
      <c r="D535" s="498"/>
      <c r="E535" s="688" t="s">
        <v>452</v>
      </c>
      <c r="F535" s="687"/>
      <c r="G535" s="687"/>
      <c r="H535" s="687"/>
      <c r="I535" s="499">
        <v>929</v>
      </c>
      <c r="J535" s="500">
        <v>701</v>
      </c>
      <c r="K535" s="498">
        <v>5210300</v>
      </c>
      <c r="L535" s="499" t="s">
        <v>60</v>
      </c>
      <c r="M535" s="501">
        <v>14000</v>
      </c>
      <c r="N535" s="501">
        <v>10128.878439999999</v>
      </c>
      <c r="O535" s="502">
        <f t="shared" si="8"/>
        <v>0.7234913171428571</v>
      </c>
    </row>
    <row r="536" spans="1:15" ht="104.25" customHeight="1">
      <c r="A536" s="491"/>
      <c r="B536" s="492"/>
      <c r="C536" s="493"/>
      <c r="D536" s="498"/>
      <c r="E536" s="498"/>
      <c r="F536" s="688" t="s">
        <v>0</v>
      </c>
      <c r="G536" s="687"/>
      <c r="H536" s="687"/>
      <c r="I536" s="499">
        <v>929</v>
      </c>
      <c r="J536" s="500">
        <v>701</v>
      </c>
      <c r="K536" s="498">
        <v>5210301</v>
      </c>
      <c r="L536" s="499" t="s">
        <v>60</v>
      </c>
      <c r="M536" s="501">
        <v>14000</v>
      </c>
      <c r="N536" s="501">
        <v>10128.878439999999</v>
      </c>
      <c r="O536" s="502">
        <f t="shared" si="8"/>
        <v>0.7234913171428571</v>
      </c>
    </row>
    <row r="537" spans="1:15" ht="40.5" customHeight="1">
      <c r="A537" s="491"/>
      <c r="B537" s="492"/>
      <c r="C537" s="493"/>
      <c r="D537" s="498"/>
      <c r="E537" s="498"/>
      <c r="F537" s="498"/>
      <c r="G537" s="690" t="s">
        <v>74</v>
      </c>
      <c r="H537" s="687"/>
      <c r="I537" s="499">
        <v>929</v>
      </c>
      <c r="J537" s="500">
        <v>701</v>
      </c>
      <c r="K537" s="498">
        <v>5210301</v>
      </c>
      <c r="L537" s="499" t="s">
        <v>75</v>
      </c>
      <c r="M537" s="501">
        <v>14000</v>
      </c>
      <c r="N537" s="501">
        <v>10128.878439999999</v>
      </c>
      <c r="O537" s="502">
        <f t="shared" si="8"/>
        <v>0.7234913171428571</v>
      </c>
    </row>
    <row r="538" spans="1:15" ht="15" customHeight="1">
      <c r="A538" s="491"/>
      <c r="B538" s="492"/>
      <c r="C538" s="689" t="s">
        <v>583</v>
      </c>
      <c r="D538" s="687"/>
      <c r="E538" s="687"/>
      <c r="F538" s="687"/>
      <c r="G538" s="687"/>
      <c r="H538" s="687"/>
      <c r="I538" s="494">
        <v>929</v>
      </c>
      <c r="J538" s="493">
        <v>702</v>
      </c>
      <c r="K538" s="495" t="s">
        <v>60</v>
      </c>
      <c r="L538" s="494" t="s">
        <v>60</v>
      </c>
      <c r="M538" s="496">
        <v>15463.666</v>
      </c>
      <c r="N538" s="496">
        <v>13515.784</v>
      </c>
      <c r="O538" s="497">
        <f t="shared" si="8"/>
        <v>0.8740349151359064</v>
      </c>
    </row>
    <row r="539" spans="1:15" ht="40.5" customHeight="1">
      <c r="A539" s="491"/>
      <c r="B539" s="492"/>
      <c r="C539" s="493"/>
      <c r="D539" s="688" t="s">
        <v>116</v>
      </c>
      <c r="E539" s="687"/>
      <c r="F539" s="687"/>
      <c r="G539" s="687"/>
      <c r="H539" s="687"/>
      <c r="I539" s="499">
        <v>929</v>
      </c>
      <c r="J539" s="500">
        <v>702</v>
      </c>
      <c r="K539" s="498">
        <v>4210000</v>
      </c>
      <c r="L539" s="499" t="s">
        <v>60</v>
      </c>
      <c r="M539" s="501">
        <v>14913.666</v>
      </c>
      <c r="N539" s="501">
        <v>12965.784</v>
      </c>
      <c r="O539" s="502">
        <f t="shared" si="8"/>
        <v>0.8693894579642591</v>
      </c>
    </row>
    <row r="540" spans="1:15" ht="40.5" customHeight="1">
      <c r="A540" s="491"/>
      <c r="B540" s="492"/>
      <c r="C540" s="493"/>
      <c r="D540" s="498"/>
      <c r="E540" s="688" t="s">
        <v>639</v>
      </c>
      <c r="F540" s="687"/>
      <c r="G540" s="687"/>
      <c r="H540" s="687"/>
      <c r="I540" s="499">
        <v>929</v>
      </c>
      <c r="J540" s="500">
        <v>702</v>
      </c>
      <c r="K540" s="498">
        <v>4219900</v>
      </c>
      <c r="L540" s="499" t="s">
        <v>60</v>
      </c>
      <c r="M540" s="501">
        <v>14913.666</v>
      </c>
      <c r="N540" s="501">
        <v>12965.784</v>
      </c>
      <c r="O540" s="502">
        <f t="shared" si="8"/>
        <v>0.8693894579642591</v>
      </c>
    </row>
    <row r="541" spans="1:15" ht="40.5" customHeight="1">
      <c r="A541" s="491"/>
      <c r="B541" s="492"/>
      <c r="C541" s="493"/>
      <c r="D541" s="498"/>
      <c r="E541" s="498"/>
      <c r="F541" s="688" t="s">
        <v>418</v>
      </c>
      <c r="G541" s="687"/>
      <c r="H541" s="687"/>
      <c r="I541" s="499">
        <v>929</v>
      </c>
      <c r="J541" s="500">
        <v>702</v>
      </c>
      <c r="K541" s="498">
        <v>4219907</v>
      </c>
      <c r="L541" s="499" t="s">
        <v>60</v>
      </c>
      <c r="M541" s="501">
        <v>11640</v>
      </c>
      <c r="N541" s="501">
        <v>9692.118</v>
      </c>
      <c r="O541" s="502">
        <f t="shared" si="8"/>
        <v>0.8326561855670104</v>
      </c>
    </row>
    <row r="542" spans="1:15" ht="40.5" customHeight="1">
      <c r="A542" s="491"/>
      <c r="B542" s="492"/>
      <c r="C542" s="493"/>
      <c r="D542" s="498"/>
      <c r="E542" s="498"/>
      <c r="F542" s="498"/>
      <c r="G542" s="690" t="s">
        <v>74</v>
      </c>
      <c r="H542" s="687"/>
      <c r="I542" s="499">
        <v>929</v>
      </c>
      <c r="J542" s="500">
        <v>702</v>
      </c>
      <c r="K542" s="498">
        <v>4219907</v>
      </c>
      <c r="L542" s="499" t="s">
        <v>75</v>
      </c>
      <c r="M542" s="501">
        <v>11640</v>
      </c>
      <c r="N542" s="501">
        <v>9692.118</v>
      </c>
      <c r="O542" s="502">
        <f t="shared" si="8"/>
        <v>0.8326561855670104</v>
      </c>
    </row>
    <row r="543" spans="1:15" ht="40.5" customHeight="1">
      <c r="A543" s="491"/>
      <c r="B543" s="492"/>
      <c r="C543" s="493"/>
      <c r="D543" s="498"/>
      <c r="E543" s="498"/>
      <c r="F543" s="688" t="s">
        <v>175</v>
      </c>
      <c r="G543" s="687"/>
      <c r="H543" s="687"/>
      <c r="I543" s="499">
        <v>929</v>
      </c>
      <c r="J543" s="500">
        <v>702</v>
      </c>
      <c r="K543" s="498">
        <v>4219908</v>
      </c>
      <c r="L543" s="499" t="s">
        <v>60</v>
      </c>
      <c r="M543" s="501">
        <v>660</v>
      </c>
      <c r="N543" s="501">
        <v>660</v>
      </c>
      <c r="O543" s="502">
        <f t="shared" si="8"/>
        <v>1</v>
      </c>
    </row>
    <row r="544" spans="1:15" ht="40.5" customHeight="1">
      <c r="A544" s="491"/>
      <c r="B544" s="492"/>
      <c r="C544" s="493"/>
      <c r="D544" s="498"/>
      <c r="E544" s="498"/>
      <c r="F544" s="498"/>
      <c r="G544" s="690" t="s">
        <v>74</v>
      </c>
      <c r="H544" s="687"/>
      <c r="I544" s="499">
        <v>929</v>
      </c>
      <c r="J544" s="500">
        <v>702</v>
      </c>
      <c r="K544" s="498">
        <v>4219908</v>
      </c>
      <c r="L544" s="499" t="s">
        <v>75</v>
      </c>
      <c r="M544" s="501">
        <v>660</v>
      </c>
      <c r="N544" s="501">
        <v>660</v>
      </c>
      <c r="O544" s="502">
        <f t="shared" si="8"/>
        <v>1</v>
      </c>
    </row>
    <row r="545" spans="1:15" ht="47.25" customHeight="1">
      <c r="A545" s="491"/>
      <c r="B545" s="492"/>
      <c r="C545" s="493"/>
      <c r="D545" s="498"/>
      <c r="E545" s="498"/>
      <c r="F545" s="688" t="s">
        <v>176</v>
      </c>
      <c r="G545" s="687"/>
      <c r="H545" s="687"/>
      <c r="I545" s="499">
        <v>929</v>
      </c>
      <c r="J545" s="500">
        <v>702</v>
      </c>
      <c r="K545" s="498">
        <v>4219946</v>
      </c>
      <c r="L545" s="499" t="s">
        <v>60</v>
      </c>
      <c r="M545" s="501">
        <v>400</v>
      </c>
      <c r="N545" s="501">
        <v>400</v>
      </c>
      <c r="O545" s="502">
        <f t="shared" si="8"/>
        <v>1</v>
      </c>
    </row>
    <row r="546" spans="1:15" ht="40.5" customHeight="1">
      <c r="A546" s="491"/>
      <c r="B546" s="492"/>
      <c r="C546" s="493"/>
      <c r="D546" s="498"/>
      <c r="E546" s="498"/>
      <c r="F546" s="498"/>
      <c r="G546" s="690" t="s">
        <v>74</v>
      </c>
      <c r="H546" s="687"/>
      <c r="I546" s="499">
        <v>929</v>
      </c>
      <c r="J546" s="500">
        <v>702</v>
      </c>
      <c r="K546" s="498">
        <v>4219946</v>
      </c>
      <c r="L546" s="499" t="s">
        <v>75</v>
      </c>
      <c r="M546" s="501">
        <v>400</v>
      </c>
      <c r="N546" s="501">
        <v>400</v>
      </c>
      <c r="O546" s="502">
        <f t="shared" si="8"/>
        <v>1</v>
      </c>
    </row>
    <row r="547" spans="1:15" ht="45.75" customHeight="1">
      <c r="A547" s="491"/>
      <c r="B547" s="492"/>
      <c r="C547" s="493"/>
      <c r="D547" s="498"/>
      <c r="E547" s="498"/>
      <c r="F547" s="688" t="s">
        <v>177</v>
      </c>
      <c r="G547" s="687"/>
      <c r="H547" s="687"/>
      <c r="I547" s="499">
        <v>929</v>
      </c>
      <c r="J547" s="500">
        <v>702</v>
      </c>
      <c r="K547" s="498">
        <v>4219967</v>
      </c>
      <c r="L547" s="499" t="s">
        <v>60</v>
      </c>
      <c r="M547" s="501">
        <v>663.666</v>
      </c>
      <c r="N547" s="501">
        <v>663.666</v>
      </c>
      <c r="O547" s="502">
        <f t="shared" si="8"/>
        <v>1</v>
      </c>
    </row>
    <row r="548" spans="1:15" ht="40.5" customHeight="1">
      <c r="A548" s="491"/>
      <c r="B548" s="492"/>
      <c r="C548" s="493"/>
      <c r="D548" s="498"/>
      <c r="E548" s="498"/>
      <c r="F548" s="498"/>
      <c r="G548" s="690" t="s">
        <v>74</v>
      </c>
      <c r="H548" s="687"/>
      <c r="I548" s="499">
        <v>929</v>
      </c>
      <c r="J548" s="500">
        <v>702</v>
      </c>
      <c r="K548" s="498">
        <v>4219967</v>
      </c>
      <c r="L548" s="499" t="s">
        <v>75</v>
      </c>
      <c r="M548" s="501">
        <v>663.666</v>
      </c>
      <c r="N548" s="501">
        <v>663.666</v>
      </c>
      <c r="O548" s="502">
        <f t="shared" si="8"/>
        <v>1</v>
      </c>
    </row>
    <row r="549" spans="1:15" ht="40.5" customHeight="1">
      <c r="A549" s="491"/>
      <c r="B549" s="492"/>
      <c r="C549" s="493"/>
      <c r="D549" s="498"/>
      <c r="E549" s="498"/>
      <c r="F549" s="688" t="s">
        <v>178</v>
      </c>
      <c r="G549" s="687"/>
      <c r="H549" s="687"/>
      <c r="I549" s="499">
        <v>929</v>
      </c>
      <c r="J549" s="500">
        <v>702</v>
      </c>
      <c r="K549" s="498">
        <v>4219969</v>
      </c>
      <c r="L549" s="499" t="s">
        <v>60</v>
      </c>
      <c r="M549" s="501">
        <v>700</v>
      </c>
      <c r="N549" s="501">
        <v>700</v>
      </c>
      <c r="O549" s="502">
        <f t="shared" si="8"/>
        <v>1</v>
      </c>
    </row>
    <row r="550" spans="1:15" ht="40.5" customHeight="1">
      <c r="A550" s="491"/>
      <c r="B550" s="492"/>
      <c r="C550" s="493"/>
      <c r="D550" s="498"/>
      <c r="E550" s="498"/>
      <c r="F550" s="498"/>
      <c r="G550" s="690" t="s">
        <v>74</v>
      </c>
      <c r="H550" s="687"/>
      <c r="I550" s="499">
        <v>929</v>
      </c>
      <c r="J550" s="500">
        <v>702</v>
      </c>
      <c r="K550" s="498">
        <v>4219969</v>
      </c>
      <c r="L550" s="499" t="s">
        <v>75</v>
      </c>
      <c r="M550" s="501">
        <v>700</v>
      </c>
      <c r="N550" s="501">
        <v>700</v>
      </c>
      <c r="O550" s="502">
        <f t="shared" si="8"/>
        <v>1</v>
      </c>
    </row>
    <row r="551" spans="1:15" ht="40.5" customHeight="1">
      <c r="A551" s="491"/>
      <c r="B551" s="492"/>
      <c r="C551" s="493"/>
      <c r="D551" s="498"/>
      <c r="E551" s="498"/>
      <c r="F551" s="688" t="s">
        <v>179</v>
      </c>
      <c r="G551" s="687"/>
      <c r="H551" s="687"/>
      <c r="I551" s="499">
        <v>929</v>
      </c>
      <c r="J551" s="500">
        <v>702</v>
      </c>
      <c r="K551" s="498">
        <v>4219970</v>
      </c>
      <c r="L551" s="499" t="s">
        <v>60</v>
      </c>
      <c r="M551" s="501">
        <v>850</v>
      </c>
      <c r="N551" s="501">
        <v>850</v>
      </c>
      <c r="O551" s="502">
        <f t="shared" si="8"/>
        <v>1</v>
      </c>
    </row>
    <row r="552" spans="1:15" ht="40.5" customHeight="1">
      <c r="A552" s="491"/>
      <c r="B552" s="492"/>
      <c r="C552" s="493"/>
      <c r="D552" s="498"/>
      <c r="E552" s="498"/>
      <c r="F552" s="498"/>
      <c r="G552" s="690" t="s">
        <v>74</v>
      </c>
      <c r="H552" s="687"/>
      <c r="I552" s="499">
        <v>929</v>
      </c>
      <c r="J552" s="500">
        <v>702</v>
      </c>
      <c r="K552" s="498">
        <v>4219970</v>
      </c>
      <c r="L552" s="499" t="s">
        <v>75</v>
      </c>
      <c r="M552" s="501">
        <v>850</v>
      </c>
      <c r="N552" s="501">
        <v>850</v>
      </c>
      <c r="O552" s="502">
        <f t="shared" si="8"/>
        <v>1</v>
      </c>
    </row>
    <row r="553" spans="1:15" ht="15.75" customHeight="1">
      <c r="A553" s="491"/>
      <c r="B553" s="492"/>
      <c r="C553" s="493"/>
      <c r="D553" s="688" t="s">
        <v>638</v>
      </c>
      <c r="E553" s="687"/>
      <c r="F553" s="687"/>
      <c r="G553" s="687"/>
      <c r="H553" s="687"/>
      <c r="I553" s="499">
        <v>929</v>
      </c>
      <c r="J553" s="500">
        <v>702</v>
      </c>
      <c r="K553" s="498">
        <v>4230000</v>
      </c>
      <c r="L553" s="499" t="s">
        <v>60</v>
      </c>
      <c r="M553" s="501">
        <v>550</v>
      </c>
      <c r="N553" s="501">
        <v>550</v>
      </c>
      <c r="O553" s="502">
        <f t="shared" si="8"/>
        <v>1</v>
      </c>
    </row>
    <row r="554" spans="1:15" ht="34.5" customHeight="1">
      <c r="A554" s="491"/>
      <c r="B554" s="492"/>
      <c r="C554" s="493"/>
      <c r="D554" s="498"/>
      <c r="E554" s="688" t="s">
        <v>639</v>
      </c>
      <c r="F554" s="687"/>
      <c r="G554" s="687"/>
      <c r="H554" s="687"/>
      <c r="I554" s="499">
        <v>929</v>
      </c>
      <c r="J554" s="500">
        <v>702</v>
      </c>
      <c r="K554" s="498">
        <v>4239900</v>
      </c>
      <c r="L554" s="499" t="s">
        <v>60</v>
      </c>
      <c r="M554" s="501">
        <v>550</v>
      </c>
      <c r="N554" s="501">
        <v>550</v>
      </c>
      <c r="O554" s="502">
        <f t="shared" si="8"/>
        <v>1</v>
      </c>
    </row>
    <row r="555" spans="1:15" ht="28.5" customHeight="1">
      <c r="A555" s="491"/>
      <c r="B555" s="492"/>
      <c r="C555" s="493"/>
      <c r="D555" s="498"/>
      <c r="E555" s="498"/>
      <c r="F555" s="688" t="s">
        <v>180</v>
      </c>
      <c r="G555" s="687"/>
      <c r="H555" s="687"/>
      <c r="I555" s="499">
        <v>929</v>
      </c>
      <c r="J555" s="500">
        <v>702</v>
      </c>
      <c r="K555" s="498">
        <v>4239916</v>
      </c>
      <c r="L555" s="499" t="s">
        <v>60</v>
      </c>
      <c r="M555" s="501">
        <v>550</v>
      </c>
      <c r="N555" s="501">
        <v>550</v>
      </c>
      <c r="O555" s="502">
        <f t="shared" si="8"/>
        <v>1</v>
      </c>
    </row>
    <row r="556" spans="1:15" ht="32.25" customHeight="1">
      <c r="A556" s="491"/>
      <c r="B556" s="492"/>
      <c r="C556" s="493"/>
      <c r="D556" s="498"/>
      <c r="E556" s="498"/>
      <c r="F556" s="498"/>
      <c r="G556" s="690" t="s">
        <v>74</v>
      </c>
      <c r="H556" s="687"/>
      <c r="I556" s="499">
        <v>929</v>
      </c>
      <c r="J556" s="500">
        <v>702</v>
      </c>
      <c r="K556" s="498">
        <v>4239916</v>
      </c>
      <c r="L556" s="499" t="s">
        <v>75</v>
      </c>
      <c r="M556" s="501">
        <v>550</v>
      </c>
      <c r="N556" s="501">
        <v>550</v>
      </c>
      <c r="O556" s="502">
        <f t="shared" si="8"/>
        <v>1</v>
      </c>
    </row>
    <row r="557" spans="1:15" ht="13.5" customHeight="1">
      <c r="A557" s="491"/>
      <c r="B557" s="492"/>
      <c r="C557" s="689" t="s">
        <v>46</v>
      </c>
      <c r="D557" s="687"/>
      <c r="E557" s="687"/>
      <c r="F557" s="687"/>
      <c r="G557" s="687"/>
      <c r="H557" s="687"/>
      <c r="I557" s="494">
        <v>929</v>
      </c>
      <c r="J557" s="493">
        <v>901</v>
      </c>
      <c r="K557" s="495" t="s">
        <v>60</v>
      </c>
      <c r="L557" s="494" t="s">
        <v>60</v>
      </c>
      <c r="M557" s="496">
        <v>1000</v>
      </c>
      <c r="N557" s="496">
        <v>1000</v>
      </c>
      <c r="O557" s="497">
        <f t="shared" si="8"/>
        <v>1</v>
      </c>
    </row>
    <row r="558" spans="1:15" ht="18" customHeight="1">
      <c r="A558" s="491"/>
      <c r="B558" s="492"/>
      <c r="C558" s="493"/>
      <c r="D558" s="688" t="s">
        <v>181</v>
      </c>
      <c r="E558" s="687"/>
      <c r="F558" s="687"/>
      <c r="G558" s="687"/>
      <c r="H558" s="687"/>
      <c r="I558" s="499">
        <v>929</v>
      </c>
      <c r="J558" s="500">
        <v>901</v>
      </c>
      <c r="K558" s="498">
        <v>4760000</v>
      </c>
      <c r="L558" s="499" t="s">
        <v>60</v>
      </c>
      <c r="M558" s="501">
        <v>1000</v>
      </c>
      <c r="N558" s="501">
        <v>1000</v>
      </c>
      <c r="O558" s="502">
        <f t="shared" si="8"/>
        <v>1</v>
      </c>
    </row>
    <row r="559" spans="1:15" ht="33.75" customHeight="1">
      <c r="A559" s="491"/>
      <c r="B559" s="492"/>
      <c r="C559" s="493"/>
      <c r="D559" s="498"/>
      <c r="E559" s="688" t="s">
        <v>639</v>
      </c>
      <c r="F559" s="687"/>
      <c r="G559" s="687"/>
      <c r="H559" s="687"/>
      <c r="I559" s="499">
        <v>929</v>
      </c>
      <c r="J559" s="500">
        <v>901</v>
      </c>
      <c r="K559" s="498">
        <v>4769900</v>
      </c>
      <c r="L559" s="499" t="s">
        <v>60</v>
      </c>
      <c r="M559" s="501">
        <v>1000</v>
      </c>
      <c r="N559" s="501">
        <v>1000</v>
      </c>
      <c r="O559" s="502">
        <f t="shared" si="8"/>
        <v>1</v>
      </c>
    </row>
    <row r="560" spans="1:15" ht="32.25" customHeight="1">
      <c r="A560" s="491"/>
      <c r="B560" s="492"/>
      <c r="C560" s="493"/>
      <c r="D560" s="498"/>
      <c r="E560" s="498"/>
      <c r="F560" s="688" t="s">
        <v>182</v>
      </c>
      <c r="G560" s="687"/>
      <c r="H560" s="687"/>
      <c r="I560" s="499">
        <v>929</v>
      </c>
      <c r="J560" s="500">
        <v>901</v>
      </c>
      <c r="K560" s="498">
        <v>4769901</v>
      </c>
      <c r="L560" s="499" t="s">
        <v>60</v>
      </c>
      <c r="M560" s="501">
        <v>1000</v>
      </c>
      <c r="N560" s="501">
        <v>1000</v>
      </c>
      <c r="O560" s="502">
        <f t="shared" si="8"/>
        <v>1</v>
      </c>
    </row>
    <row r="561" spans="1:15" ht="33" customHeight="1">
      <c r="A561" s="491"/>
      <c r="B561" s="492"/>
      <c r="C561" s="493"/>
      <c r="D561" s="498"/>
      <c r="E561" s="498"/>
      <c r="F561" s="498"/>
      <c r="G561" s="690" t="s">
        <v>74</v>
      </c>
      <c r="H561" s="687"/>
      <c r="I561" s="499">
        <v>929</v>
      </c>
      <c r="J561" s="500">
        <v>901</v>
      </c>
      <c r="K561" s="498">
        <v>4769901</v>
      </c>
      <c r="L561" s="499" t="s">
        <v>75</v>
      </c>
      <c r="M561" s="501">
        <v>1000</v>
      </c>
      <c r="N561" s="501">
        <v>1000</v>
      </c>
      <c r="O561" s="502">
        <f t="shared" si="8"/>
        <v>1</v>
      </c>
    </row>
    <row r="562" spans="1:15" ht="29.25" customHeight="1">
      <c r="A562" s="491"/>
      <c r="B562" s="492"/>
      <c r="C562" s="689" t="s">
        <v>51</v>
      </c>
      <c r="D562" s="687"/>
      <c r="E562" s="687"/>
      <c r="F562" s="687"/>
      <c r="G562" s="687"/>
      <c r="H562" s="687"/>
      <c r="I562" s="494">
        <v>929</v>
      </c>
      <c r="J562" s="493">
        <v>910</v>
      </c>
      <c r="K562" s="495" t="s">
        <v>60</v>
      </c>
      <c r="L562" s="494" t="s">
        <v>60</v>
      </c>
      <c r="M562" s="496">
        <v>1260.8</v>
      </c>
      <c r="N562" s="496">
        <v>0</v>
      </c>
      <c r="O562" s="497">
        <f t="shared" si="8"/>
        <v>0</v>
      </c>
    </row>
    <row r="563" spans="1:15" ht="18" customHeight="1">
      <c r="A563" s="491"/>
      <c r="B563" s="492"/>
      <c r="C563" s="493"/>
      <c r="D563" s="688" t="s">
        <v>183</v>
      </c>
      <c r="E563" s="687"/>
      <c r="F563" s="687"/>
      <c r="G563" s="687"/>
      <c r="H563" s="687"/>
      <c r="I563" s="499">
        <v>929</v>
      </c>
      <c r="J563" s="500">
        <v>910</v>
      </c>
      <c r="K563" s="498">
        <v>4860000</v>
      </c>
      <c r="L563" s="499" t="s">
        <v>60</v>
      </c>
      <c r="M563" s="501">
        <v>1260.8</v>
      </c>
      <c r="N563" s="501">
        <v>0</v>
      </c>
      <c r="O563" s="502">
        <f t="shared" si="8"/>
        <v>0</v>
      </c>
    </row>
    <row r="564" spans="1:15" ht="33" customHeight="1">
      <c r="A564" s="491"/>
      <c r="B564" s="492"/>
      <c r="C564" s="493"/>
      <c r="D564" s="498"/>
      <c r="E564" s="688" t="s">
        <v>639</v>
      </c>
      <c r="F564" s="687"/>
      <c r="G564" s="687"/>
      <c r="H564" s="687"/>
      <c r="I564" s="499">
        <v>929</v>
      </c>
      <c r="J564" s="500">
        <v>910</v>
      </c>
      <c r="K564" s="498">
        <v>4869900</v>
      </c>
      <c r="L564" s="499" t="s">
        <v>60</v>
      </c>
      <c r="M564" s="501">
        <v>1260.8</v>
      </c>
      <c r="N564" s="501">
        <v>0</v>
      </c>
      <c r="O564" s="502">
        <f t="shared" si="8"/>
        <v>0</v>
      </c>
    </row>
    <row r="565" spans="1:15" ht="93" customHeight="1">
      <c r="A565" s="491"/>
      <c r="B565" s="492"/>
      <c r="C565" s="493"/>
      <c r="D565" s="498"/>
      <c r="E565" s="498"/>
      <c r="F565" s="688" t="s">
        <v>184</v>
      </c>
      <c r="G565" s="687"/>
      <c r="H565" s="687"/>
      <c r="I565" s="499">
        <v>929</v>
      </c>
      <c r="J565" s="500">
        <v>910</v>
      </c>
      <c r="K565" s="498">
        <v>4869901</v>
      </c>
      <c r="L565" s="499" t="s">
        <v>60</v>
      </c>
      <c r="M565" s="501">
        <v>1260.8</v>
      </c>
      <c r="N565" s="501">
        <v>0</v>
      </c>
      <c r="O565" s="502">
        <f t="shared" si="8"/>
        <v>0</v>
      </c>
    </row>
    <row r="566" spans="1:15" ht="35.25" customHeight="1">
      <c r="A566" s="491"/>
      <c r="B566" s="492"/>
      <c r="C566" s="493"/>
      <c r="D566" s="498"/>
      <c r="E566" s="498"/>
      <c r="F566" s="498"/>
      <c r="G566" s="690" t="s">
        <v>74</v>
      </c>
      <c r="H566" s="687"/>
      <c r="I566" s="499">
        <v>929</v>
      </c>
      <c r="J566" s="500">
        <v>910</v>
      </c>
      <c r="K566" s="498">
        <v>4869901</v>
      </c>
      <c r="L566" s="499" t="s">
        <v>75</v>
      </c>
      <c r="M566" s="501">
        <v>1260.8</v>
      </c>
      <c r="N566" s="501">
        <v>0</v>
      </c>
      <c r="O566" s="502">
        <f t="shared" si="8"/>
        <v>0</v>
      </c>
    </row>
    <row r="567" spans="1:15" ht="57.75" customHeight="1">
      <c r="A567" s="491" t="s">
        <v>590</v>
      </c>
      <c r="B567" s="686" t="s">
        <v>185</v>
      </c>
      <c r="C567" s="687"/>
      <c r="D567" s="687"/>
      <c r="E567" s="687"/>
      <c r="F567" s="687"/>
      <c r="G567" s="687"/>
      <c r="H567" s="687"/>
      <c r="I567" s="492">
        <v>930</v>
      </c>
      <c r="J567" s="503" t="s">
        <v>60</v>
      </c>
      <c r="K567" s="504" t="s">
        <v>60</v>
      </c>
      <c r="L567" s="492" t="s">
        <v>60</v>
      </c>
      <c r="M567" s="505">
        <v>400</v>
      </c>
      <c r="N567" s="505">
        <v>400</v>
      </c>
      <c r="O567" s="506">
        <f t="shared" si="8"/>
        <v>1</v>
      </c>
    </row>
    <row r="568" spans="1:15" ht="15" customHeight="1">
      <c r="A568" s="491"/>
      <c r="B568" s="492"/>
      <c r="C568" s="689" t="s">
        <v>561</v>
      </c>
      <c r="D568" s="687"/>
      <c r="E568" s="687"/>
      <c r="F568" s="687"/>
      <c r="G568" s="687"/>
      <c r="H568" s="687"/>
      <c r="I568" s="494">
        <v>930</v>
      </c>
      <c r="J568" s="493">
        <v>114</v>
      </c>
      <c r="K568" s="495" t="s">
        <v>60</v>
      </c>
      <c r="L568" s="494" t="s">
        <v>60</v>
      </c>
      <c r="M568" s="496">
        <v>400</v>
      </c>
      <c r="N568" s="496">
        <v>400</v>
      </c>
      <c r="O568" s="497">
        <f t="shared" si="8"/>
        <v>1</v>
      </c>
    </row>
    <row r="569" spans="1:15" ht="34.5" customHeight="1">
      <c r="A569" s="491"/>
      <c r="B569" s="492"/>
      <c r="C569" s="493"/>
      <c r="D569" s="688" t="s">
        <v>186</v>
      </c>
      <c r="E569" s="687"/>
      <c r="F569" s="687"/>
      <c r="G569" s="687"/>
      <c r="H569" s="687"/>
      <c r="I569" s="499">
        <v>930</v>
      </c>
      <c r="J569" s="500">
        <v>114</v>
      </c>
      <c r="K569" s="498">
        <v>7950000</v>
      </c>
      <c r="L569" s="499" t="s">
        <v>60</v>
      </c>
      <c r="M569" s="501">
        <v>400</v>
      </c>
      <c r="N569" s="501">
        <v>400</v>
      </c>
      <c r="O569" s="502">
        <f t="shared" si="8"/>
        <v>1</v>
      </c>
    </row>
    <row r="570" spans="1:15" ht="73.5" customHeight="1">
      <c r="A570" s="491"/>
      <c r="B570" s="492"/>
      <c r="C570" s="493"/>
      <c r="D570" s="498"/>
      <c r="E570" s="498"/>
      <c r="F570" s="688" t="s">
        <v>187</v>
      </c>
      <c r="G570" s="687"/>
      <c r="H570" s="687"/>
      <c r="I570" s="499">
        <v>930</v>
      </c>
      <c r="J570" s="500">
        <v>114</v>
      </c>
      <c r="K570" s="498">
        <v>7950030</v>
      </c>
      <c r="L570" s="499" t="s">
        <v>60</v>
      </c>
      <c r="M570" s="501">
        <v>400</v>
      </c>
      <c r="N570" s="501">
        <v>400</v>
      </c>
      <c r="O570" s="502">
        <f t="shared" si="8"/>
        <v>1</v>
      </c>
    </row>
    <row r="571" spans="1:15" ht="14.25" customHeight="1">
      <c r="A571" s="507"/>
      <c r="B571" s="508"/>
      <c r="C571" s="509"/>
      <c r="D571" s="510"/>
      <c r="E571" s="510"/>
      <c r="F571" s="510"/>
      <c r="G571" s="691" t="s">
        <v>64</v>
      </c>
      <c r="H571" s="692"/>
      <c r="I571" s="511">
        <v>930</v>
      </c>
      <c r="J571" s="512">
        <v>114</v>
      </c>
      <c r="K571" s="510">
        <v>7950030</v>
      </c>
      <c r="L571" s="511" t="s">
        <v>65</v>
      </c>
      <c r="M571" s="513">
        <v>400</v>
      </c>
      <c r="N571" s="513">
        <v>400</v>
      </c>
      <c r="O571" s="514">
        <f t="shared" si="8"/>
        <v>1</v>
      </c>
    </row>
    <row r="572" spans="1:15" ht="15">
      <c r="A572" s="515"/>
      <c r="B572" s="516"/>
      <c r="C572" s="517"/>
      <c r="D572" s="517"/>
      <c r="E572" s="517"/>
      <c r="F572" s="517"/>
      <c r="G572" s="517"/>
      <c r="H572" s="518" t="s">
        <v>188</v>
      </c>
      <c r="I572" s="519" t="s">
        <v>60</v>
      </c>
      <c r="J572" s="518" t="s">
        <v>60</v>
      </c>
      <c r="K572" s="518" t="s">
        <v>60</v>
      </c>
      <c r="L572" s="518"/>
      <c r="M572" s="520">
        <v>4083824.84149</v>
      </c>
      <c r="N572" s="520">
        <v>2993026.833070001</v>
      </c>
      <c r="O572" s="521">
        <f t="shared" si="8"/>
        <v>0.7328979447556284</v>
      </c>
    </row>
    <row r="573" spans="1:15" ht="15">
      <c r="A573" s="522"/>
      <c r="B573" s="523"/>
      <c r="C573" s="523"/>
      <c r="D573" s="523"/>
      <c r="E573" s="523"/>
      <c r="F573" s="523"/>
      <c r="G573" s="523"/>
      <c r="H573" s="523"/>
      <c r="I573" s="523"/>
      <c r="J573" s="483"/>
      <c r="K573" s="523"/>
      <c r="L573" s="523"/>
      <c r="M573" s="478"/>
      <c r="N573" s="478"/>
      <c r="O573" s="479"/>
    </row>
  </sheetData>
  <sheetProtection/>
  <mergeCells count="566">
    <mergeCell ref="F570:H570"/>
    <mergeCell ref="D569:H569"/>
    <mergeCell ref="D553:H553"/>
    <mergeCell ref="D558:H558"/>
    <mergeCell ref="G544:H544"/>
    <mergeCell ref="G546:H546"/>
    <mergeCell ref="G548:H548"/>
    <mergeCell ref="G550:H550"/>
    <mergeCell ref="E559:H559"/>
    <mergeCell ref="E564:H564"/>
    <mergeCell ref="G571:H571"/>
    <mergeCell ref="G552:H552"/>
    <mergeCell ref="G556:H556"/>
    <mergeCell ref="G561:H561"/>
    <mergeCell ref="G566:H566"/>
    <mergeCell ref="F565:H565"/>
    <mergeCell ref="C557:H557"/>
    <mergeCell ref="C562:H562"/>
    <mergeCell ref="C568:H568"/>
    <mergeCell ref="D563:H563"/>
    <mergeCell ref="G527:H527"/>
    <mergeCell ref="G532:H532"/>
    <mergeCell ref="G537:H537"/>
    <mergeCell ref="G542:H542"/>
    <mergeCell ref="F531:H531"/>
    <mergeCell ref="F536:H536"/>
    <mergeCell ref="F541:H541"/>
    <mergeCell ref="C538:H538"/>
    <mergeCell ref="E540:H540"/>
    <mergeCell ref="G512:H512"/>
    <mergeCell ref="G514:H514"/>
    <mergeCell ref="F509:H509"/>
    <mergeCell ref="F511:H511"/>
    <mergeCell ref="F513:H513"/>
    <mergeCell ref="G516:H516"/>
    <mergeCell ref="G500:H500"/>
    <mergeCell ref="G502:H502"/>
    <mergeCell ref="G504:H504"/>
    <mergeCell ref="G506:H506"/>
    <mergeCell ref="G508:H508"/>
    <mergeCell ref="G510:H510"/>
    <mergeCell ref="F505:H505"/>
    <mergeCell ref="F507:H507"/>
    <mergeCell ref="G490:H490"/>
    <mergeCell ref="G492:H492"/>
    <mergeCell ref="G494:H494"/>
    <mergeCell ref="G496:H496"/>
    <mergeCell ref="F493:H493"/>
    <mergeCell ref="F495:H495"/>
    <mergeCell ref="E473:H473"/>
    <mergeCell ref="G477:H477"/>
    <mergeCell ref="G486:H486"/>
    <mergeCell ref="G488:H488"/>
    <mergeCell ref="E478:H478"/>
    <mergeCell ref="E484:H484"/>
    <mergeCell ref="F479:H479"/>
    <mergeCell ref="F485:H485"/>
    <mergeCell ref="B481:H481"/>
    <mergeCell ref="G480:H480"/>
    <mergeCell ref="G446:H446"/>
    <mergeCell ref="G447:H447"/>
    <mergeCell ref="G451:H451"/>
    <mergeCell ref="F450:H450"/>
    <mergeCell ref="D448:H448"/>
    <mergeCell ref="G464:H464"/>
    <mergeCell ref="G459:H459"/>
    <mergeCell ref="G462:H462"/>
    <mergeCell ref="E458:H458"/>
    <mergeCell ref="E460:H460"/>
    <mergeCell ref="G417:H417"/>
    <mergeCell ref="G419:H419"/>
    <mergeCell ref="G421:H421"/>
    <mergeCell ref="G423:H423"/>
    <mergeCell ref="G425:H425"/>
    <mergeCell ref="G431:H431"/>
    <mergeCell ref="F424:H424"/>
    <mergeCell ref="F430:H430"/>
    <mergeCell ref="D428:H428"/>
    <mergeCell ref="G411:H411"/>
    <mergeCell ref="G413:H413"/>
    <mergeCell ref="F408:H408"/>
    <mergeCell ref="F410:H410"/>
    <mergeCell ref="F412:H412"/>
    <mergeCell ref="G415:H415"/>
    <mergeCell ref="F414:H414"/>
    <mergeCell ref="G396:H396"/>
    <mergeCell ref="G398:H398"/>
    <mergeCell ref="G403:H403"/>
    <mergeCell ref="G405:H405"/>
    <mergeCell ref="G407:H407"/>
    <mergeCell ref="G409:H409"/>
    <mergeCell ref="F397:H397"/>
    <mergeCell ref="F402:H402"/>
    <mergeCell ref="F404:H404"/>
    <mergeCell ref="F406:H406"/>
    <mergeCell ref="G389:H389"/>
    <mergeCell ref="G391:H391"/>
    <mergeCell ref="G394:H394"/>
    <mergeCell ref="F388:H388"/>
    <mergeCell ref="F390:H390"/>
    <mergeCell ref="F393:H393"/>
    <mergeCell ref="G372:H372"/>
    <mergeCell ref="G374:H374"/>
    <mergeCell ref="G379:H379"/>
    <mergeCell ref="G381:H381"/>
    <mergeCell ref="G385:H385"/>
    <mergeCell ref="E377:H377"/>
    <mergeCell ref="E384:H384"/>
    <mergeCell ref="F380:H380"/>
    <mergeCell ref="C375:H375"/>
    <mergeCell ref="G288:H288"/>
    <mergeCell ref="G290:H290"/>
    <mergeCell ref="G292:H292"/>
    <mergeCell ref="E286:H286"/>
    <mergeCell ref="G345:H345"/>
    <mergeCell ref="G347:H347"/>
    <mergeCell ref="E343:H343"/>
    <mergeCell ref="F327:H327"/>
    <mergeCell ref="F336:H336"/>
    <mergeCell ref="F338:H338"/>
    <mergeCell ref="G279:H279"/>
    <mergeCell ref="G281:H281"/>
    <mergeCell ref="F276:H276"/>
    <mergeCell ref="F278:H278"/>
    <mergeCell ref="F280:H280"/>
    <mergeCell ref="G284:H284"/>
    <mergeCell ref="G263:H263"/>
    <mergeCell ref="G265:H265"/>
    <mergeCell ref="G267:H267"/>
    <mergeCell ref="G269:H269"/>
    <mergeCell ref="G273:H273"/>
    <mergeCell ref="G277:H277"/>
    <mergeCell ref="G255:H255"/>
    <mergeCell ref="G257:H257"/>
    <mergeCell ref="G259:H259"/>
    <mergeCell ref="G261:H261"/>
    <mergeCell ref="F256:H256"/>
    <mergeCell ref="F258:H258"/>
    <mergeCell ref="F260:H260"/>
    <mergeCell ref="G241:H241"/>
    <mergeCell ref="G243:H243"/>
    <mergeCell ref="F238:H238"/>
    <mergeCell ref="F240:H240"/>
    <mergeCell ref="F242:H242"/>
    <mergeCell ref="G245:H245"/>
    <mergeCell ref="G229:H229"/>
    <mergeCell ref="G231:H231"/>
    <mergeCell ref="G233:H233"/>
    <mergeCell ref="G235:H235"/>
    <mergeCell ref="G237:H237"/>
    <mergeCell ref="G239:H239"/>
    <mergeCell ref="F234:H234"/>
    <mergeCell ref="F236:H236"/>
    <mergeCell ref="G217:H217"/>
    <mergeCell ref="G219:H219"/>
    <mergeCell ref="G221:H221"/>
    <mergeCell ref="G223:H223"/>
    <mergeCell ref="G225:H225"/>
    <mergeCell ref="G227:H227"/>
    <mergeCell ref="F222:H222"/>
    <mergeCell ref="F224:H224"/>
    <mergeCell ref="F226:H226"/>
    <mergeCell ref="G211:H211"/>
    <mergeCell ref="F206:H206"/>
    <mergeCell ref="F208:H208"/>
    <mergeCell ref="F210:H210"/>
    <mergeCell ref="G213:H213"/>
    <mergeCell ref="G215:H215"/>
    <mergeCell ref="F212:H212"/>
    <mergeCell ref="G199:H199"/>
    <mergeCell ref="G201:H201"/>
    <mergeCell ref="G203:H203"/>
    <mergeCell ref="G205:H205"/>
    <mergeCell ref="G207:H207"/>
    <mergeCell ref="G209:H209"/>
    <mergeCell ref="G193:H193"/>
    <mergeCell ref="G195:H195"/>
    <mergeCell ref="F190:H190"/>
    <mergeCell ref="F192:H192"/>
    <mergeCell ref="F194:H194"/>
    <mergeCell ref="G197:H197"/>
    <mergeCell ref="F196:H196"/>
    <mergeCell ref="G181:H181"/>
    <mergeCell ref="G183:H183"/>
    <mergeCell ref="G185:H185"/>
    <mergeCell ref="G187:H187"/>
    <mergeCell ref="G189:H189"/>
    <mergeCell ref="G191:H191"/>
    <mergeCell ref="F182:H182"/>
    <mergeCell ref="F184:H184"/>
    <mergeCell ref="F186:H186"/>
    <mergeCell ref="F188:H188"/>
    <mergeCell ref="G169:H169"/>
    <mergeCell ref="G171:H171"/>
    <mergeCell ref="G173:H173"/>
    <mergeCell ref="G175:H175"/>
    <mergeCell ref="G177:H177"/>
    <mergeCell ref="G179:H179"/>
    <mergeCell ref="F174:H174"/>
    <mergeCell ref="F176:H176"/>
    <mergeCell ref="F178:H178"/>
    <mergeCell ref="G163:H163"/>
    <mergeCell ref="F158:H158"/>
    <mergeCell ref="F160:H160"/>
    <mergeCell ref="F162:H162"/>
    <mergeCell ref="G165:H165"/>
    <mergeCell ref="G167:H167"/>
    <mergeCell ref="F166:H166"/>
    <mergeCell ref="G151:H151"/>
    <mergeCell ref="G153:H153"/>
    <mergeCell ref="G155:H155"/>
    <mergeCell ref="G157:H157"/>
    <mergeCell ref="G159:H159"/>
    <mergeCell ref="G161:H161"/>
    <mergeCell ref="G145:H145"/>
    <mergeCell ref="G147:H147"/>
    <mergeCell ref="F142:H142"/>
    <mergeCell ref="F144:H144"/>
    <mergeCell ref="F146:H146"/>
    <mergeCell ref="G149:H149"/>
    <mergeCell ref="G128:H128"/>
    <mergeCell ref="F123:H123"/>
    <mergeCell ref="F125:H125"/>
    <mergeCell ref="F127:H127"/>
    <mergeCell ref="G130:H130"/>
    <mergeCell ref="G132:H132"/>
    <mergeCell ref="G116:H116"/>
    <mergeCell ref="G118:H118"/>
    <mergeCell ref="G120:H120"/>
    <mergeCell ref="G122:H122"/>
    <mergeCell ref="G124:H124"/>
    <mergeCell ref="G126:H126"/>
    <mergeCell ref="F117:H117"/>
    <mergeCell ref="F119:H119"/>
    <mergeCell ref="F121:H121"/>
    <mergeCell ref="G110:H110"/>
    <mergeCell ref="G112:H112"/>
    <mergeCell ref="F107:H107"/>
    <mergeCell ref="F109:H109"/>
    <mergeCell ref="F111:H111"/>
    <mergeCell ref="G114:H114"/>
    <mergeCell ref="G98:H98"/>
    <mergeCell ref="G100:H100"/>
    <mergeCell ref="G102:H102"/>
    <mergeCell ref="G104:H104"/>
    <mergeCell ref="G106:H106"/>
    <mergeCell ref="G108:H108"/>
    <mergeCell ref="G92:H92"/>
    <mergeCell ref="G94:H94"/>
    <mergeCell ref="G96:H96"/>
    <mergeCell ref="F91:H91"/>
    <mergeCell ref="F93:H93"/>
    <mergeCell ref="F95:H95"/>
    <mergeCell ref="G68:H68"/>
    <mergeCell ref="G70:H70"/>
    <mergeCell ref="G74:H74"/>
    <mergeCell ref="G76:H76"/>
    <mergeCell ref="G78:H78"/>
    <mergeCell ref="G80:H80"/>
    <mergeCell ref="F75:H75"/>
    <mergeCell ref="F77:H77"/>
    <mergeCell ref="F79:H79"/>
    <mergeCell ref="G72:H72"/>
    <mergeCell ref="G64:H64"/>
    <mergeCell ref="G66:H66"/>
    <mergeCell ref="F517:H517"/>
    <mergeCell ref="G29:H29"/>
    <mergeCell ref="G33:H33"/>
    <mergeCell ref="G36:H36"/>
    <mergeCell ref="G53:H53"/>
    <mergeCell ref="G58:H58"/>
    <mergeCell ref="G60:H60"/>
    <mergeCell ref="F41:H41"/>
    <mergeCell ref="G42:H42"/>
    <mergeCell ref="G44:H44"/>
    <mergeCell ref="G46:H46"/>
    <mergeCell ref="G48:H48"/>
    <mergeCell ref="G62:H62"/>
    <mergeCell ref="F61:H61"/>
    <mergeCell ref="F43:H43"/>
    <mergeCell ref="F45:H45"/>
    <mergeCell ref="F47:H47"/>
    <mergeCell ref="F519:H519"/>
    <mergeCell ref="F521:H521"/>
    <mergeCell ref="F526:H526"/>
    <mergeCell ref="D534:H534"/>
    <mergeCell ref="D539:H539"/>
    <mergeCell ref="E535:H535"/>
    <mergeCell ref="E530:H530"/>
    <mergeCell ref="D529:H529"/>
    <mergeCell ref="E525:H525"/>
    <mergeCell ref="D524:H524"/>
    <mergeCell ref="G518:H518"/>
    <mergeCell ref="G520:H520"/>
    <mergeCell ref="G522:H522"/>
    <mergeCell ref="F476:H476"/>
    <mergeCell ref="D468:H468"/>
    <mergeCell ref="D472:H472"/>
    <mergeCell ref="D483:H483"/>
    <mergeCell ref="F515:H515"/>
    <mergeCell ref="F501:H501"/>
    <mergeCell ref="F503:H503"/>
    <mergeCell ref="F499:H499"/>
    <mergeCell ref="G498:H498"/>
    <mergeCell ref="F465:H465"/>
    <mergeCell ref="F470:H470"/>
    <mergeCell ref="F474:H474"/>
    <mergeCell ref="F487:H487"/>
    <mergeCell ref="G466:H466"/>
    <mergeCell ref="G471:H471"/>
    <mergeCell ref="G475:H475"/>
    <mergeCell ref="E469:H469"/>
    <mergeCell ref="D434:H434"/>
    <mergeCell ref="D439:H439"/>
    <mergeCell ref="E429:H429"/>
    <mergeCell ref="E435:H435"/>
    <mergeCell ref="F455:H455"/>
    <mergeCell ref="G437:H437"/>
    <mergeCell ref="F436:H436"/>
    <mergeCell ref="B432:H432"/>
    <mergeCell ref="G443:H443"/>
    <mergeCell ref="F441:H441"/>
    <mergeCell ref="F416:H416"/>
    <mergeCell ref="F418:H418"/>
    <mergeCell ref="F420:H420"/>
    <mergeCell ref="F422:H422"/>
    <mergeCell ref="F395:H395"/>
    <mergeCell ref="F264:H264"/>
    <mergeCell ref="F266:H266"/>
    <mergeCell ref="F268:H268"/>
    <mergeCell ref="F272:H272"/>
    <mergeCell ref="E368:H368"/>
    <mergeCell ref="E387:H387"/>
    <mergeCell ref="F369:H369"/>
    <mergeCell ref="F262:H262"/>
    <mergeCell ref="F246:H246"/>
    <mergeCell ref="F248:H248"/>
    <mergeCell ref="F250:H250"/>
    <mergeCell ref="F254:H254"/>
    <mergeCell ref="E253:H253"/>
    <mergeCell ref="D252:H252"/>
    <mergeCell ref="G247:H247"/>
    <mergeCell ref="G249:H249"/>
    <mergeCell ref="G251:H251"/>
    <mergeCell ref="F228:H228"/>
    <mergeCell ref="F214:H214"/>
    <mergeCell ref="F216:H216"/>
    <mergeCell ref="F218:H218"/>
    <mergeCell ref="F220:H220"/>
    <mergeCell ref="F244:H244"/>
    <mergeCell ref="F230:H230"/>
    <mergeCell ref="F232:H232"/>
    <mergeCell ref="F198:H198"/>
    <mergeCell ref="F200:H200"/>
    <mergeCell ref="F202:H202"/>
    <mergeCell ref="F204:H204"/>
    <mergeCell ref="F164:H164"/>
    <mergeCell ref="F150:H150"/>
    <mergeCell ref="F152:H152"/>
    <mergeCell ref="F154:H154"/>
    <mergeCell ref="F156:H156"/>
    <mergeCell ref="F180:H180"/>
    <mergeCell ref="F168:H168"/>
    <mergeCell ref="F170:H170"/>
    <mergeCell ref="F172:H172"/>
    <mergeCell ref="F148:H148"/>
    <mergeCell ref="F131:H131"/>
    <mergeCell ref="F133:H133"/>
    <mergeCell ref="F135:H135"/>
    <mergeCell ref="F137:H137"/>
    <mergeCell ref="C139:H139"/>
    <mergeCell ref="G134:H134"/>
    <mergeCell ref="G136:H136"/>
    <mergeCell ref="G138:H138"/>
    <mergeCell ref="G143:H143"/>
    <mergeCell ref="F113:H113"/>
    <mergeCell ref="F99:H99"/>
    <mergeCell ref="F101:H101"/>
    <mergeCell ref="F103:H103"/>
    <mergeCell ref="F105:H105"/>
    <mergeCell ref="F129:H129"/>
    <mergeCell ref="F115:H115"/>
    <mergeCell ref="F97:H97"/>
    <mergeCell ref="F83:H83"/>
    <mergeCell ref="F85:H85"/>
    <mergeCell ref="F87:H87"/>
    <mergeCell ref="F89:H89"/>
    <mergeCell ref="G82:H82"/>
    <mergeCell ref="G84:H84"/>
    <mergeCell ref="G86:H86"/>
    <mergeCell ref="G88:H88"/>
    <mergeCell ref="G90:H90"/>
    <mergeCell ref="F81:H81"/>
    <mergeCell ref="F67:H67"/>
    <mergeCell ref="F69:H69"/>
    <mergeCell ref="F71:H71"/>
    <mergeCell ref="E350:H350"/>
    <mergeCell ref="E353:H353"/>
    <mergeCell ref="G351:H351"/>
    <mergeCell ref="E326:H326"/>
    <mergeCell ref="E331:H331"/>
    <mergeCell ref="E334:H334"/>
    <mergeCell ref="E358:H358"/>
    <mergeCell ref="E363:H363"/>
    <mergeCell ref="F354:H354"/>
    <mergeCell ref="F359:H359"/>
    <mergeCell ref="G360:H360"/>
    <mergeCell ref="D352:H352"/>
    <mergeCell ref="D357:H357"/>
    <mergeCell ref="D362:H362"/>
    <mergeCell ref="G355:H355"/>
    <mergeCell ref="F340:H340"/>
    <mergeCell ref="G328:H328"/>
    <mergeCell ref="G332:H332"/>
    <mergeCell ref="E320:H320"/>
    <mergeCell ref="F310:H310"/>
    <mergeCell ref="G311:H311"/>
    <mergeCell ref="G314:H314"/>
    <mergeCell ref="G318:H318"/>
    <mergeCell ref="D312:H312"/>
    <mergeCell ref="D316:H316"/>
    <mergeCell ref="F297:H297"/>
    <mergeCell ref="G294:H294"/>
    <mergeCell ref="D295:H295"/>
    <mergeCell ref="E309:H309"/>
    <mergeCell ref="E313:H313"/>
    <mergeCell ref="E317:H317"/>
    <mergeCell ref="D300:H300"/>
    <mergeCell ref="D304:H304"/>
    <mergeCell ref="D308:H308"/>
    <mergeCell ref="F306:H306"/>
    <mergeCell ref="E27:H27"/>
    <mergeCell ref="E32:H32"/>
    <mergeCell ref="E35:H35"/>
    <mergeCell ref="E296:H296"/>
    <mergeCell ref="E301:H301"/>
    <mergeCell ref="E305:H305"/>
    <mergeCell ref="F287:H287"/>
    <mergeCell ref="F289:H289"/>
    <mergeCell ref="F291:H291"/>
    <mergeCell ref="F293:H293"/>
    <mergeCell ref="E51:H51"/>
    <mergeCell ref="E56:H56"/>
    <mergeCell ref="E141:H141"/>
    <mergeCell ref="D50:H50"/>
    <mergeCell ref="D55:H55"/>
    <mergeCell ref="D140:H140"/>
    <mergeCell ref="F52:H52"/>
    <mergeCell ref="F57:H57"/>
    <mergeCell ref="F59:H59"/>
    <mergeCell ref="F73:H73"/>
    <mergeCell ref="G442:H442"/>
    <mergeCell ref="E554:H554"/>
    <mergeCell ref="F545:H545"/>
    <mergeCell ref="F547:H547"/>
    <mergeCell ref="F549:H549"/>
    <mergeCell ref="F551:H551"/>
    <mergeCell ref="F461:H461"/>
    <mergeCell ref="F463:H463"/>
    <mergeCell ref="G456:H456"/>
    <mergeCell ref="F497:H497"/>
    <mergeCell ref="D367:H367"/>
    <mergeCell ref="F364:H364"/>
    <mergeCell ref="G365:H365"/>
    <mergeCell ref="E440:H440"/>
    <mergeCell ref="E444:H444"/>
    <mergeCell ref="G370:H370"/>
    <mergeCell ref="F371:H371"/>
    <mergeCell ref="F373:H373"/>
    <mergeCell ref="F378:H378"/>
    <mergeCell ref="E392:H392"/>
    <mergeCell ref="D330:H330"/>
    <mergeCell ref="D333:H333"/>
    <mergeCell ref="D342:H342"/>
    <mergeCell ref="D349:H349"/>
    <mergeCell ref="F344:H344"/>
    <mergeCell ref="F346:H346"/>
    <mergeCell ref="G335:H335"/>
    <mergeCell ref="G337:H337"/>
    <mergeCell ref="G339:H339"/>
    <mergeCell ref="G341:H341"/>
    <mergeCell ref="D319:H319"/>
    <mergeCell ref="D325:H325"/>
    <mergeCell ref="F321:H321"/>
    <mergeCell ref="F323:H323"/>
    <mergeCell ref="G322:H322"/>
    <mergeCell ref="G324:H324"/>
    <mergeCell ref="G298:H298"/>
    <mergeCell ref="G302:H302"/>
    <mergeCell ref="G307:H307"/>
    <mergeCell ref="D270:H270"/>
    <mergeCell ref="D274:H274"/>
    <mergeCell ref="D282:H282"/>
    <mergeCell ref="D285:H285"/>
    <mergeCell ref="E271:H271"/>
    <mergeCell ref="E275:H275"/>
    <mergeCell ref="E283:H283"/>
    <mergeCell ref="F63:H63"/>
    <mergeCell ref="F65:H65"/>
    <mergeCell ref="D26:H26"/>
    <mergeCell ref="D31:H31"/>
    <mergeCell ref="D34:H34"/>
    <mergeCell ref="D39:H39"/>
    <mergeCell ref="F28:H28"/>
    <mergeCell ref="C49:H49"/>
    <mergeCell ref="C54:H54"/>
    <mergeCell ref="E40:H40"/>
    <mergeCell ref="B567:H567"/>
    <mergeCell ref="F543:H543"/>
    <mergeCell ref="E449:H449"/>
    <mergeCell ref="E454:H454"/>
    <mergeCell ref="F555:H555"/>
    <mergeCell ref="F560:H560"/>
    <mergeCell ref="C482:H482"/>
    <mergeCell ref="C523:H523"/>
    <mergeCell ref="C528:H528"/>
    <mergeCell ref="C533:H533"/>
    <mergeCell ref="E401:H401"/>
    <mergeCell ref="F489:H489"/>
    <mergeCell ref="F491:H491"/>
    <mergeCell ref="C433:H433"/>
    <mergeCell ref="C438:H438"/>
    <mergeCell ref="C452:H452"/>
    <mergeCell ref="C467:H467"/>
    <mergeCell ref="D453:H453"/>
    <mergeCell ref="D457:H457"/>
    <mergeCell ref="F445:H445"/>
    <mergeCell ref="C25:H25"/>
    <mergeCell ref="C30:H30"/>
    <mergeCell ref="C38:H38"/>
    <mergeCell ref="C382:H382"/>
    <mergeCell ref="C399:H399"/>
    <mergeCell ref="C427:H427"/>
    <mergeCell ref="D376:H376"/>
    <mergeCell ref="D383:H383"/>
    <mergeCell ref="D386:H386"/>
    <mergeCell ref="D400:H400"/>
    <mergeCell ref="C299:H299"/>
    <mergeCell ref="C303:H303"/>
    <mergeCell ref="B37:H37"/>
    <mergeCell ref="B426:H426"/>
    <mergeCell ref="C315:H315"/>
    <mergeCell ref="C329:H329"/>
    <mergeCell ref="C348:H348"/>
    <mergeCell ref="C356:H356"/>
    <mergeCell ref="C361:H361"/>
    <mergeCell ref="C366:H366"/>
    <mergeCell ref="O14:O16"/>
    <mergeCell ref="N14:N16"/>
    <mergeCell ref="B18:H18"/>
    <mergeCell ref="B24:H24"/>
    <mergeCell ref="D20:H20"/>
    <mergeCell ref="F22:H22"/>
    <mergeCell ref="C19:H19"/>
    <mergeCell ref="E21:H21"/>
    <mergeCell ref="G23:H23"/>
    <mergeCell ref="A14:A16"/>
    <mergeCell ref="H10:O10"/>
    <mergeCell ref="A13:M13"/>
    <mergeCell ref="I14:L14"/>
    <mergeCell ref="I15:I16"/>
    <mergeCell ref="J15:J16"/>
    <mergeCell ref="K15:K16"/>
    <mergeCell ref="L15:L16"/>
    <mergeCell ref="B14:H16"/>
    <mergeCell ref="M14:M16"/>
  </mergeCells>
  <printOptions/>
  <pageMargins left="0.7874015748031497" right="0.35433070866141736" top="0.4330708661417323" bottom="0.3937007874015748" header="0.2362204724409449" footer="0.1968503937007874"/>
  <pageSetup horizontalDpi="600" verticalDpi="600" orientation="portrait" paperSize="9" scale="70" r:id="rId1"/>
  <headerFooter alignWithMargins="0">
    <oddFooter>&amp;C&amp;P</oddFooter>
  </headerFooter>
  <rowBreaks count="1" manualBreakCount="1">
    <brk id="560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J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6.140625" style="304" customWidth="1"/>
    <col min="2" max="2" width="17.7109375" style="304" customWidth="1"/>
    <col min="3" max="3" width="16.8515625" style="304" customWidth="1"/>
    <col min="4" max="4" width="17.421875" style="304" customWidth="1"/>
    <col min="5" max="16384" width="9.140625" style="304" customWidth="1"/>
  </cols>
  <sheetData>
    <row r="1" spans="1:4" s="586" customFormat="1" ht="16.5" customHeight="1">
      <c r="A1" s="585"/>
      <c r="B1" s="585"/>
      <c r="C1" s="585"/>
      <c r="D1" s="536" t="s">
        <v>666</v>
      </c>
    </row>
    <row r="2" spans="1:4" s="586" customFormat="1" ht="13.5" customHeight="1">
      <c r="A2" s="585"/>
      <c r="B2" s="585"/>
      <c r="C2" s="585"/>
      <c r="D2" s="536" t="s">
        <v>125</v>
      </c>
    </row>
    <row r="3" spans="1:4" s="586" customFormat="1" ht="14.25" customHeight="1">
      <c r="A3" s="585"/>
      <c r="B3" s="585"/>
      <c r="C3" s="585"/>
      <c r="D3" s="536" t="s">
        <v>126</v>
      </c>
    </row>
    <row r="4" spans="1:4" s="586" customFormat="1" ht="14.25" customHeight="1">
      <c r="A4" s="585"/>
      <c r="B4" s="585"/>
      <c r="C4" s="585"/>
      <c r="D4" s="536" t="s">
        <v>926</v>
      </c>
    </row>
    <row r="5" spans="1:4" s="586" customFormat="1" ht="15" customHeight="1">
      <c r="A5" s="585"/>
      <c r="B5" s="585"/>
      <c r="C5" s="585"/>
      <c r="D5" s="536" t="s">
        <v>290</v>
      </c>
    </row>
    <row r="6" spans="1:4" s="586" customFormat="1" ht="15" customHeight="1">
      <c r="A6" s="585"/>
      <c r="B6" s="585"/>
      <c r="C6" s="585"/>
      <c r="D6" s="536" t="s">
        <v>127</v>
      </c>
    </row>
    <row r="7" spans="1:10" s="301" customFormat="1" ht="37.5" customHeight="1">
      <c r="A7" s="694" t="s">
        <v>887</v>
      </c>
      <c r="B7" s="694"/>
      <c r="C7" s="695"/>
      <c r="D7" s="695"/>
      <c r="G7" s="693"/>
      <c r="H7" s="693"/>
      <c r="I7" s="693"/>
      <c r="J7" s="693"/>
    </row>
    <row r="8" spans="1:4" s="301" customFormat="1" ht="15.75" customHeight="1">
      <c r="A8" s="302"/>
      <c r="B8" s="303"/>
      <c r="C8" s="303"/>
      <c r="D8" s="303" t="s">
        <v>890</v>
      </c>
    </row>
    <row r="9" spans="1:4" ht="30">
      <c r="A9" s="587" t="s">
        <v>546</v>
      </c>
      <c r="B9" s="184" t="s">
        <v>548</v>
      </c>
      <c r="C9" s="588" t="s">
        <v>840</v>
      </c>
      <c r="D9" s="588" t="s">
        <v>894</v>
      </c>
    </row>
    <row r="10" spans="1:4" s="305" customFormat="1" ht="15">
      <c r="A10" s="587">
        <v>1</v>
      </c>
      <c r="B10" s="588">
        <v>2</v>
      </c>
      <c r="C10" s="588">
        <v>3</v>
      </c>
      <c r="D10" s="588">
        <v>4</v>
      </c>
    </row>
    <row r="11" spans="1:4" s="301" customFormat="1" ht="29.25" customHeight="1">
      <c r="A11" s="404" t="s">
        <v>521</v>
      </c>
      <c r="B11" s="405">
        <f>B12</f>
        <v>361000</v>
      </c>
      <c r="C11" s="405">
        <f>C12</f>
        <v>248433.33400000003</v>
      </c>
      <c r="D11" s="406">
        <f>C11-B11</f>
        <v>-112566.66599999997</v>
      </c>
    </row>
    <row r="12" spans="1:4" s="301" customFormat="1" ht="51.75" customHeight="1">
      <c r="A12" s="407" t="s">
        <v>522</v>
      </c>
      <c r="B12" s="408">
        <f>B13-B14</f>
        <v>361000</v>
      </c>
      <c r="C12" s="408">
        <f>C13-C14</f>
        <v>248433.33400000003</v>
      </c>
      <c r="D12" s="409">
        <f>C12-B12</f>
        <v>-112566.66599999997</v>
      </c>
    </row>
    <row r="13" spans="1:4" s="301" customFormat="1" ht="15">
      <c r="A13" s="410" t="s">
        <v>523</v>
      </c>
      <c r="B13" s="411">
        <f>1220000+400000</f>
        <v>1620000</v>
      </c>
      <c r="C13" s="412">
        <v>1285000</v>
      </c>
      <c r="D13" s="413">
        <f>C13-B13</f>
        <v>-335000</v>
      </c>
    </row>
    <row r="14" spans="1:4" s="301" customFormat="1" ht="15">
      <c r="A14" s="414" t="s">
        <v>524</v>
      </c>
      <c r="B14" s="415">
        <v>1259000</v>
      </c>
      <c r="C14" s="416">
        <v>1036566.666</v>
      </c>
      <c r="D14" s="417">
        <f>C14-B14</f>
        <v>-222433.33400000003</v>
      </c>
    </row>
  </sheetData>
  <sheetProtection/>
  <mergeCells count="2">
    <mergeCell ref="G7:J7"/>
    <mergeCell ref="A7:D7"/>
  </mergeCells>
  <printOptions/>
  <pageMargins left="0.984251968503937" right="0.3937007874015748" top="0.7874015748031497" bottom="0.7874015748031497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2011-04-25T22:28:36Z</cp:lastPrinted>
  <dcterms:created xsi:type="dcterms:W3CDTF">2006-09-28T05:33:49Z</dcterms:created>
  <dcterms:modified xsi:type="dcterms:W3CDTF">2011-07-25T02:15:00Z</dcterms:modified>
  <cp:category/>
  <cp:version/>
  <cp:contentType/>
  <cp:contentStatus/>
</cp:coreProperties>
</file>