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975" activeTab="1"/>
  </bookViews>
  <sheets>
    <sheet name="Приложение 1" sheetId="1" r:id="rId1"/>
    <sheet name="Приложение 2" sheetId="2" r:id="rId2"/>
    <sheet name="Приложение 3" sheetId="3" r:id="rId3"/>
    <sheet name="Приложение 4" sheetId="4" r:id="rId4"/>
    <sheet name="Приложение 5 "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Приложение 12" sheetId="12" r:id="rId12"/>
    <sheet name="Приложение 13" sheetId="13" r:id="rId13"/>
  </sheets>
  <definedNames>
    <definedName name="_xlnm.Print_Titles" localSheetId="0">'Приложение 1'!$11:$11</definedName>
    <definedName name="_xlnm.Print_Titles" localSheetId="9">'Приложение 10'!$9:$9</definedName>
    <definedName name="_xlnm.Print_Titles" localSheetId="10">'Приложение 11'!$12:$12</definedName>
    <definedName name="_xlnm.Print_Titles" localSheetId="12">'Приложение 13'!$12:$12</definedName>
    <definedName name="_xlnm.Print_Titles" localSheetId="1">'Приложение 2'!$12:$12</definedName>
    <definedName name="_xlnm.Print_Titles" localSheetId="2">'Приложение 3'!$9:$9</definedName>
    <definedName name="_xlnm.Print_Titles" localSheetId="6">'Приложение 7'!$12:$12</definedName>
    <definedName name="_xlnm.Print_Titles" localSheetId="7">'Приложение 8'!$14:$14</definedName>
    <definedName name="_xlnm.Print_Area" localSheetId="0">'Приложение 1'!$A$1:$D$170</definedName>
  </definedNames>
  <calcPr fullCalcOnLoad="1"/>
</workbook>
</file>

<file path=xl/comments1.xml><?xml version="1.0" encoding="utf-8"?>
<comments xmlns="http://schemas.openxmlformats.org/spreadsheetml/2006/main">
  <authors>
    <author>aksenova</author>
  </authors>
  <commentList>
    <comment ref="D9" authorId="0">
      <text>
        <r>
          <rPr>
            <b/>
            <sz val="10"/>
            <rFont val="Tahoma"/>
            <family val="2"/>
          </rPr>
          <t>aksenova:</t>
        </r>
        <r>
          <rPr>
            <sz val="10"/>
            <rFont val="Tahoma"/>
            <family val="2"/>
          </rPr>
          <t xml:space="preserve">
</t>
        </r>
      </text>
    </comment>
  </commentList>
</comments>
</file>

<file path=xl/comments2.xml><?xml version="1.0" encoding="utf-8"?>
<comments xmlns="http://schemas.openxmlformats.org/spreadsheetml/2006/main">
  <authors>
    <author>Автор</author>
  </authors>
  <commentList>
    <comment ref="A41" authorId="0">
      <text>
        <r>
          <rPr>
            <b/>
            <sz val="8"/>
            <rFont val="Tahoma"/>
            <family val="2"/>
          </rPr>
          <t xml:space="preserve">Автор:
</t>
        </r>
      </text>
    </comment>
  </commentList>
</comments>
</file>

<file path=xl/sharedStrings.xml><?xml version="1.0" encoding="utf-8"?>
<sst xmlns="http://schemas.openxmlformats.org/spreadsheetml/2006/main" count="3568" uniqueCount="1751">
  <si>
    <t>1 11 05024 04 0000 120</t>
  </si>
  <si>
    <t>1 11 05010 04 0000 120</t>
  </si>
  <si>
    <t>1 08 07150 01 1000 110</t>
  </si>
  <si>
    <t>26.</t>
  </si>
  <si>
    <t>28.</t>
  </si>
  <si>
    <t>29.</t>
  </si>
  <si>
    <t>27.</t>
  </si>
  <si>
    <t>Управление Федеральной службы по надзору в сфере природопользования по Камчатскому краю (Управление Роспотребнадзором по Камчатскому краю)</t>
  </si>
  <si>
    <t>Территориальный орган Федеральной службы по надзору в сфере здравоохранения и социального развития по Камчатскому краю (Управление РОСЗДРАВНАДЗОРА по Камчатскому краю)</t>
  </si>
  <si>
    <t>Управление Министерства юстиции Российской Федерации по Камчатскому краю</t>
  </si>
  <si>
    <t>Камчатское межрегиональное управление по технологическому и экологическому надзору и экологическому надзору Ростехнадзора</t>
  </si>
  <si>
    <t>09611690000000000000</t>
  </si>
  <si>
    <t>09611690040040000140</t>
  </si>
  <si>
    <t>096</t>
  </si>
  <si>
    <t>Управление Федеральной службы по надзору в сфере связи, информационных технологий и массовых коммуникаций по Камчатскому краю (Управление Роскомнадзора по Камчатскому Краю</t>
  </si>
  <si>
    <t>30.</t>
  </si>
  <si>
    <t>Аппарат Северо-Восточного пограничного управления береговой охраны</t>
  </si>
  <si>
    <t>Управление Федеральной службы по ветеринарному и фитосанитарному надзору по Камчатскому краю</t>
  </si>
  <si>
    <t>Территориальный орган Федеральной службы государственной статистики по Камчатскому краю</t>
  </si>
  <si>
    <t>Инспекция государственного экологического и водного контроля Камчатского края (КИГЭ и ВК)</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</si>
  <si>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Камчатскому краю</t>
  </si>
  <si>
    <t xml:space="preserve"> Управление Федеральной антимонопольной службы по Камчатскому краю</t>
  </si>
  <si>
    <t>Управление внутренних дел по Камчатскому краю (УВД по Камчатскому краю)</t>
  </si>
  <si>
    <t>Управление Федеральной службы по надзору в сфере защиты прав потребителей и благополучия человека по Камчатскому краю ( Управление Роспотребнадзора по Камчатскому краю)</t>
  </si>
  <si>
    <t>Управление государственного автодорожного надзора по Камчатскому краю</t>
  </si>
  <si>
    <t>Отдел Федеральной миграционной службы по Камчатскому краю</t>
  </si>
  <si>
    <t>Код главного админи-стратора доходов</t>
  </si>
  <si>
    <t>Код доходов бюджета Петропаловск-Камчатского городского округа</t>
  </si>
  <si>
    <t>Денежные    взыскания    (штрафы) за административные правонарушения в области дорожного движения</t>
  </si>
  <si>
    <t>Денежные взыскания (штрафы) за административные правонарушения в области гос. регулирования производства и оборота этилового спирта, алкогольной и спиртосодержащей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</si>
  <si>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</si>
  <si>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</si>
  <si>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</si>
  <si>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Налог на прибыль организаций</t>
  </si>
  <si>
    <t>Налог на прибыль организаций, зачисляемый в бюджеты субъектов Российской Федерации</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</si>
  <si>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</si>
  <si>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</si>
  <si>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</si>
  <si>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</si>
  <si>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</si>
  <si>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</si>
  <si>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</si>
  <si>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</si>
  <si>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</si>
  <si>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</si>
  <si>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Доходы от выдачи патентов на осуществление предпринимательской деятельности при применении упрощенной системы налогообложения</t>
  </si>
  <si>
    <t xml:space="preserve">Единый налог на вмененный доход для отдельных видов деятельности </t>
  </si>
  <si>
    <t>Единый налог на вмененный доход для отдельных видов деятельности</t>
  </si>
  <si>
    <t>Единый сельскохозяйственный налог</t>
  </si>
  <si>
    <t xml:space="preserve">Единый сельскохозяйственный налог </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</si>
  <si>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</si>
  <si>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</si>
  <si>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организаций</t>
  </si>
  <si>
    <t>Налог на имущество организаций по имуществу, не входящему в Единую систему газоснабжения</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</si>
  <si>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</si>
  <si>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</si>
  <si>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</si>
  <si>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</si>
  <si>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 xml:space="preserve">Налоги на имущество </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</si>
  <si>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</si>
  <si>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</si>
  <si>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</si>
  <si>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</si>
  <si>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t>
  </si>
  <si>
    <t>Прочие местные налоги и сборы, мобилизуемые на территориях городских округов</t>
  </si>
  <si>
    <t xml:space="preserve">Денежные взыскания (штрафы) за нарушение законодательства о налогах и сборах </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</si>
  <si>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</si>
  <si>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</si>
  <si>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</si>
  <si>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Министерство обороны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</si>
  <si>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</si>
  <si>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</si>
  <si>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</si>
  <si>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</si>
  <si>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и иные суммы, взыскиваемые с лиц, виновных в совершении преступлений, и в возмещение ущерба имуществу</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</si>
  <si>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</si>
  <si>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</si>
  <si>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об охране и использовании животного мира</t>
  </si>
  <si>
    <t>Федеральная служба государственной регистрации, кадастра и картографии</t>
  </si>
  <si>
    <t xml:space="preserve">Плата за негативное воздействие на окружающую среду </t>
  </si>
  <si>
    <t>Плата за негативное воздействие на окружающую среду</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</si>
  <si>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</si>
  <si>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</si>
  <si>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Прочие неналоговые доходы</t>
  </si>
  <si>
    <t>Прочие доходы от оказания платных услуг получателями средств бюджетов городских округов и компенсации затрат бюджетов городских округов (возврат дебиторской задолженности прошлых лет)</t>
  </si>
  <si>
    <t>Прочие неналоговые доходы бюджетов городских округов</t>
  </si>
  <si>
    <t>Безвозмездные поступления от других бюджетов бюджетной системы Российской Федерации, кроме бюджетов государственных внебюджетных фондов</t>
  </si>
  <si>
    <t>Дотации бюджетам субъектов Российской Федерации и муниципальных образований</t>
  </si>
  <si>
    <t>Дотации бюджетам городских округов на выравнивание бюджетной обеспеченности</t>
  </si>
  <si>
    <t>Субсидии бюджетам субъектов Российской Федерации и муниципальных образований (межбюджетные субсидии)</t>
  </si>
  <si>
    <t>Субсидии бюджетам на бюджетные инвестиции в объекты капитального строительства собственности муниципальных образований. Непрограммная часть. Сейсмоусиление школы №4 по ул. Партизанской в г. Петропавловске-Камчатском</t>
  </si>
  <si>
    <t>Субсидии в целях софинанирования расходных обязательств муниципальных образований по оплате труда работников, финансируемых из местных бюджетов (краевой бюджет)</t>
  </si>
  <si>
    <t xml:space="preserve">Субвенции бюджетам субъектов Российской Федерации и муниципальных образований </t>
  </si>
  <si>
    <t>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(краевые средства)</t>
  </si>
  <si>
    <t>Прочие безвозмездные поступления в бюджеты городских округов</t>
  </si>
  <si>
    <t>Прочие безвозмездные поступления в бюджеты городских округов (поступления из ФСС)</t>
  </si>
  <si>
    <t>Администрация Петропавловск-Камчатского городского округа</t>
  </si>
  <si>
    <t>«О бюджете Петропавловск-Камчатского городского округа на 2010 год»</t>
  </si>
  <si>
    <t>1.</t>
  </si>
  <si>
    <t>Главные администраторы доходов бюджета Петропавловск-Камчатского городского округа на 2010 год</t>
  </si>
  <si>
    <t>Прочие субсидии бюджетам городским округов - программа "Поддержка коренных малочисленных народов Севера, Сибири и Дальнего Востока, проживающих на территории Камчатского края, на 2009 год""</t>
  </si>
  <si>
    <t>Прочие субсидии бюджетам городских округов - Программа "Развитие субъектов малого и среднего предпринимательства в Камчатском крае на 2009 год"</t>
  </si>
  <si>
    <t>Субвенция на выполнение государственных полномочий Камчатского края по образованию и организации деятельности районных (городских) комиссий по делам несовершеннолетних и защите их прав (краевой бюджет)</t>
  </si>
  <si>
    <t>Аппарат администрации Петропавловск-Камчатского городского округа</t>
  </si>
  <si>
    <t>Прочие доходы от оказания платных услуг и компенсации затрат государства</t>
  </si>
  <si>
    <t xml:space="preserve">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</si>
  <si>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</si>
  <si>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</si>
  <si>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Департамент социального развития Петропавловск-Камчатского городского округа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</si>
  <si>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</si>
  <si>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</si>
  <si>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Субсидии в целях софинасирования расходных обязательств в Камчатском крае по комплектованию книжных фондов библиотек, финансируемых из местных бюджетов (федеральный бюджет)</t>
  </si>
  <si>
    <t>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(краевые средства)</t>
  </si>
  <si>
    <t>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(федеральные средства)</t>
  </si>
  <si>
    <t>Субвенция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(за счет остатков средств федерального бюджета на 01.01.2009)</t>
  </si>
  <si>
    <t>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(федеральные средства)</t>
  </si>
  <si>
    <t>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Камчатском крае (краевые средства)</t>
  </si>
  <si>
    <t>Субвенция на выполнение государственных полномочий Камчатского края по социальной поддержке детей-сирот и детей, оставшихся без попечения родителей, постоянно находящихся в учреждениях здравоохранения в Камчатском крае (краевой бюджет)</t>
  </si>
  <si>
    <t>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(дошкольные образовательные учреждения,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государственные награды СССР, РСФСР и Российской Федерации (Министерство образования) (краевой бюджет)</t>
  </si>
  <si>
    <t>Субвенция на выполнение государственных полномочий Камчатского края по социальному обслуживанию некоторых категорий граждан (краевой бюджет)</t>
  </si>
  <si>
    <t>Субвенция на выполнение государственных полномочий Камчатского края по обеспечению полноценным питанием беременных женщин, кормящих матерей, а также детей в возрасте до трех лет, проживающих на территории Камчатского края (краевой бюджет)</t>
  </si>
  <si>
    <t>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(Министерство образования и науки Камчатского края) (краевой бюджет)</t>
  </si>
  <si>
    <t>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(дошкольные образовательные учреждения,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государственные награды СССР, РСФСР и Российской Федерации (Министерство культуры) (краевые средства)</t>
  </si>
  <si>
    <t>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(Минсоцразвития Камчатского края) (краевой бюджет)</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</si>
  <si>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(краевые средства)</t>
  </si>
  <si>
    <t>Субвенции на выполнение государственных полномочий по выплате компенсации части платы, взимаемой с родителей или иных  законных представителей за содержание ребенка в федеральных государственных и (или) муниципальных образовательных учреждениях в Камчатском крае, реализующих основную общеобразовательную программу дошкольного образования (краевые средства)</t>
  </si>
  <si>
    <t>к Решению Городской Думы  Петропавловск-Камчатского городского округа</t>
  </si>
  <si>
    <t>Субвенции на выполнение государственных полномочий по выплате компенсации части платы, взимаемой с родителей или иных  законных представителей за содержание ребенка в федеральных государственных и (или) муниципальных образовательных учреждениях в Камчатском крае, реализующих основную общеобразовательную программу дошкольного образования (средства федерального бюджета)</t>
  </si>
  <si>
    <t>Субвенции бюджетам городских округов на денежные выплаты медицинскому персоналу фельдшерско-акушерских пунктов, учреждений и подразделений скорой медицинской помощи муниципальной системы здравоохранения (за счет средств федерального бюджета)</t>
  </si>
  <si>
    <t>Субвенции бюджетам городских округов на денежные выплаты медицинскому персоналу фельдшерско-акушерских пунктов, учреждений и подразделений скорой медицинской помощи муниципальной системы здравоохранения (за счет остатков  средств федерального бюджета на 01.01.2009)</t>
  </si>
  <si>
    <t>Иные межбюджетные трансферты</t>
  </si>
  <si>
    <t>Иные межбюджетные трансферты - На приобретение специализированного оборудования, мебели и инвентаря для детского сада №37 компенсирующего вида (распоряжение Президента РФ от 01.11.2008 №655-рп) (за счет остатков средств федерального бюджета на 01.01.2009)</t>
  </si>
  <si>
    <t>Прочие доходы от собственности, получаемые учреждениями, находящимися в ведении органов местного самоуправления городских округов</t>
  </si>
  <si>
    <t>Доходы от продажи услуг</t>
  </si>
  <si>
    <t>Прочие безвозмездные поступления муниципальным учреждениям, находящимся в ведении органов местного самоуправления городских округов</t>
  </si>
  <si>
    <t>Управление социальной поддержки населения Петропавловск-Камчатского городского округа</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</si>
  <si>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(федеральные средства)</t>
  </si>
  <si>
    <t>Субвенции на выполнение государственных полномочий по выплате компенсации части платы, взимаемой с родителей или иных  законных представителей за содержание ребенка в федеральных государственных и (или) муниципальных образовательных учреждениях в Камчатском крае, реализующих основную общеобразовательную программу дошкольного образования (за счет остатков средств федерального бюджета на 01.01.2009)</t>
  </si>
  <si>
    <t>Субвенции на выполнение государственных полномочий по выплате компенсации части платы, взимаемой с родителей или иных  законных представителей за содержание ребенка в федеральных государственных и (или) муниципальных образовательных учреждениях в Камчатском крае, реализующих основную общеобразовательную программу дошкольного образования - на администрирование полномочий (краевые средства)</t>
  </si>
  <si>
    <t>Комитет по управлению имуществом Петропавловск-Камчатского городского округа</t>
  </si>
  <si>
    <t xml:space="preserve">Государственная пошлина за выдачу разрешения на установку рекламной конструкции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</si>
  <si>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</si>
  <si>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Код бюджетной классификации Российской Федерации</t>
  </si>
  <si>
    <t>048</t>
  </si>
  <si>
    <t>1 16 25000 00 0000 000</t>
  </si>
  <si>
    <t>1 16 25010 01 0000 140</t>
  </si>
  <si>
    <t>1 16 25030 01 0000 140</t>
  </si>
  <si>
    <t>1 16 25040 01 0000 140</t>
  </si>
  <si>
    <t>1 16 25050 01 0000 140</t>
  </si>
  <si>
    <t>1 16 25060 01 0000 140</t>
  </si>
  <si>
    <t>1 16 90000 00 0000 000</t>
  </si>
  <si>
    <t>1 16 90040 04 0000 140</t>
  </si>
  <si>
    <t>060</t>
  </si>
  <si>
    <t>072</t>
  </si>
  <si>
    <t>076</t>
  </si>
  <si>
    <t>081</t>
  </si>
  <si>
    <t>1 08 07140 01 1000 110</t>
  </si>
  <si>
    <t>1 08 07000 00 0000 000</t>
  </si>
  <si>
    <t>1 16 27000 01 0000 140</t>
  </si>
  <si>
    <t>1 16 27000 00 0000 000</t>
  </si>
  <si>
    <t>1 12 01000 01 0000 120</t>
  </si>
  <si>
    <t>1 12 01000 00 0000 000</t>
  </si>
  <si>
    <t>1 16 30000 01 0000 140</t>
  </si>
  <si>
    <t>1 16 28000 01 0000 140</t>
  </si>
  <si>
    <t>1 16 30000 00 0000 000</t>
  </si>
  <si>
    <t>1 16 28000 00 0000 000</t>
  </si>
  <si>
    <t>1 16 21040 04 0000 140</t>
  </si>
  <si>
    <t>1 16 21000 00 0000 000</t>
  </si>
  <si>
    <t>1 16 08000 01 0000 140</t>
  </si>
  <si>
    <t>1 16 08000 00 0000 000</t>
  </si>
  <si>
    <t>1 16 06000 01 0000 140</t>
  </si>
  <si>
    <t>1 16 06000 00 0000 000</t>
  </si>
  <si>
    <t>1 16 33000 00 0000 000</t>
  </si>
  <si>
    <t>1 16 33040 04 0000 140</t>
  </si>
  <si>
    <t xml:space="preserve">1 16 90040 04 0000 140 </t>
  </si>
  <si>
    <t xml:space="preserve"> 1 16 08000 00 0000 000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</si>
  <si>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</si>
  <si>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</si>
  <si>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округами(по итогам прошедшего года)</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</si>
  <si>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</si>
  <si>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</si>
  <si>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</si>
  <si>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</si>
  <si>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</si>
  <si>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 xml:space="preserve">Субсидии в целях софинансирования расходных обязательств муниципальных образований, связанных с проведением капитального ремонта в соответствии со ст. 158 ЖК РФ (за счет средств краевого бюджета) 
</t>
  </si>
  <si>
    <t>Комитет городского хозяйства Петропавловск-Камчатского городского округа</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</si>
  <si>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казенных)(возмещение выпадающих доходов от предоставления льгот и субсидий по плате за найм жилых помещений)</t>
  </si>
  <si>
    <t>1 14 06024 04 0000 430</t>
  </si>
  <si>
    <t>1 14 06012 04 0000 430</t>
  </si>
  <si>
    <t>1 14 06000 00 0000 000</t>
  </si>
  <si>
    <t>1 14 02033 04 0000 410</t>
  </si>
  <si>
    <t>1 14 02000 00 0000 000</t>
  </si>
  <si>
    <t>1 11 09044 04 1200 120</t>
  </si>
  <si>
    <t>1 11 09044 04 1100 120</t>
  </si>
  <si>
    <t>1 11 09044 04 0701 120</t>
  </si>
  <si>
    <t>2 02 03024 04 0007 151</t>
  </si>
  <si>
    <t>2 02 03024 04 0001 151</t>
  </si>
  <si>
    <t>2 02 03021 04 0093 151</t>
  </si>
  <si>
    <t>2 02 03021 04 0092 151</t>
  </si>
  <si>
    <t xml:space="preserve"> 2 02 03021 04 0091 151</t>
  </si>
  <si>
    <t>2 02 02999 04 0095 151</t>
  </si>
  <si>
    <t>2 02 02999 04 0006 151</t>
  </si>
  <si>
    <t>2 02 02068 04 0000 151</t>
  </si>
  <si>
    <t>Субсидии бюджетам городских округов на реализацию федеральных целевых программ - ФЦП "Жилище" на 2002-2010 годы - Подпрограмма "Мероприятия по обеспечению жильем отдельных категорий граждан" - Группа жилых домов для малосемейных в квартале 115-А в г.Петропавловске-Камчатском (за счет средств краевого бюджета)</t>
  </si>
  <si>
    <t>Субсидии бюджетам городских округов на реализацию Федеральных целевых программ -ФЦП- "Жилище" на 2002-2010 годы Подпрограмма "Модернизация объектов коммунальной инфраструктуры"-мероприятия по переселению граждан из жилищного фонда, признанного непригодным для проживания, и или жилищного фонда с высоким уровнем износа (более 70%) - Группа жилых домов для малосемейных в квартале 115-А в г.Петропавловске- Камчатском" за счет средств краевого бюджета (погашение кредиторской задолженности за 2008год)</t>
  </si>
  <si>
    <t>92720202077040083151</t>
  </si>
  <si>
    <t>Субсидии бюджетам на бюджетные инвестиции в объекты капитального строительства собственности муниципальных образований. Непрограммная часть. Сейсмоусиление здания школы №33 по проспекту Рыбаков, 30 в г. Петропавловске-Камчатском</t>
  </si>
  <si>
    <t>92720202077040085151</t>
  </si>
  <si>
    <t>Субсидии бюджетам на бюджетные инвестиции в объекты капитального строительства собственности муниципальных образований. Непрограммная часть. Сейсмоусиление здания поликлиники №3 по проспекту Рыбаков, 6 в г. Петропавловске-Камчатском</t>
  </si>
  <si>
    <t>Субсидии бюджетам на бюджетные инвестиции в объекты капитального строительства собственности муниципальных образований. Непрограммная часть. Сейсмоусиление здания поликлиники №1 по ул. Ленинградская, 114 в г. Петропавловске-Камчатском</t>
  </si>
  <si>
    <t>Субсидии бюджетам на бюджетные инвестиции в объекты капитального строительства собственности муниципальных образований. Непрограммная часть. Сейсмоусиление здания детского сада №30 по ул. Максутова, 27а в г. Петропавловске-Камчатском</t>
  </si>
  <si>
    <t>Субсидии бюджетам на бюджетные инвестиции в объекты капитального строительства собственности муниципальных образований. Непрограммная часть. Сейсмоусиление здания детского сада №38 по ул. Пограничной, 16/1 в г. Петропавловске-Камчатском</t>
  </si>
  <si>
    <t>Субсидии бюджетам на бюджетные инвестиции в объекты капитального строительства собственности муниципальных образований. Непрограммная часть. Сейсмоусиление здания детского сада №48 по ул. Горького, 13а в г. Петропавловске-Камчатском</t>
  </si>
  <si>
    <t>Субсидии бюджетам на бюджетные инвестиции в объекты капитального строительства собственности муниципальных образований. Непрограммная часть. Сейсмоусиление здания детского сада №57 по ул. Давыдова, 16 в г. Петропавловске-Камчатском</t>
  </si>
  <si>
    <t xml:space="preserve">Субсидии на выполнение проектной документации на сейсмоусиление объектов жилищного назначения и строительство новых жилых домов-Сейсмоуселение здания жилых домов по ул. Владивостокской , 17, 19, 31, 43, 45 в г. Петропавловске-Камчатском. Расчеты за счет средств краевого бюджета. </t>
  </si>
  <si>
    <t>Субсидии на выполнение проектной документации на сейсмоусиление объектов жилищного назначения и строительство новых жилых домов- Сейсмоуселение группы жилых домов по ул. Давыдова, 11, 13, 27 в г. Петропавловске-Камчатском. Расчеты за счет средств краевого бюджета.</t>
  </si>
  <si>
    <t>Субсидии на выполнение проектной документации на сейсмоусиление объектов жилищного назначения и строительство новых жилых домов - сейсмоуселение группы жилых домов по ул. Советской, 36, 38, 40 в г. Петропавловске-Камчатском. Расчеты за счет средств краевого бюджета (софинансирование).</t>
  </si>
  <si>
    <t>Субсидии на выполнение проектной документации на сейсмоусиление объектов жилищного назначения и строительство новых жилых домов - сейсмоуселение здания жилого дома № 7 по ул. Давыдова в г. Петропавловске-Камчатском. Расчеты за счет средств краевого бюджета (софинансирование).</t>
  </si>
  <si>
    <t>Субсидии на выполнение проектной документации на сейсмоусиление объектов жилищного назначения и строительство новых жилых домов - сейсмоуселение здания жилого дома 9/8 по проспекту 50 лет Октября в г. Петропавловске-Камчатском. Расчеты за счет средств краевого бюджета (софинансирование).</t>
  </si>
  <si>
    <t>Субсидии на проведение работ по сейсмоусилению и строительству объектов жилищного назначения - сейсмоусиление здания жилого дома 9/8 по проспекту 50 лет Октября в г. Петропавловске-Камчатском. Расчеты за счет средств краевого бюджета (софинансирование)</t>
  </si>
  <si>
    <t>Субсидии на проведение работ по сейсмоусилению и строительству объектов жилищного назначения - сейсмоусиление здания жилого дома № 7 по ул. Давыдова в г. Петропавловске-Камчатском. Расчеты за счет средств краевого бюджета (софинансирование).</t>
  </si>
  <si>
    <t>Субсидии бюджетам городских округов на обеспечение мероприятий по капитальному ремонту многоквартирных домов за счёт средств, поступивших от государственной корпорации Фонд содействия реформированию жилищно-коммунального хозяйства</t>
  </si>
  <si>
    <t>Субсидии в целях софинансирования расходных обязательств муниципальных образований по организации в границах муниципального образования теплоснабжения населения (на приобретение топлива с обязательным заключением Соглашения между Министерством жилищно-коммунального хозяйства и энергетики Камчатского края и органами местного самоуправления муниципальных районов (городских округов) или через ГУП "Камчатэнергоснаб") (краевые средства)</t>
  </si>
  <si>
    <t>Субсидия на реализацию краевой целевой программы "Модернизация жилищно-коммунального комплекса и инженерной инфраструктуры Камчатского края на 2009 год" раздел "Государственный технический учет и техническая инвентаризация объектов жилищно-коммунального хозяйства" (средства краевого бюджета)</t>
  </si>
  <si>
    <t>Субсидия на реализацию краевой целевой программы "Модернизация жилищно-коммунального комплекса и инженерной инфраструктуры Камчатского края на 2009 год" раздел "Питьевая вода" (средства краевого бюджета)</t>
  </si>
  <si>
    <t>Субсидия на реализацию краевой целевой программы "Модернизация жилищно-коммунального комплекса и инженерной инфраструктуры Камчатского края на 2009 год" раздел "Энергосбережение" (средства краевого бюджета)</t>
  </si>
  <si>
    <t>Федеральное агентство кадастра объектов недвижимости</t>
  </si>
  <si>
    <t>Федеральное агентство по рыболовству</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</si>
  <si>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t>
  </si>
  <si>
    <t>Государственная пошлина по делам, рассматриваемым в судах общей юрисдикции, мировыми судьями</t>
  </si>
  <si>
    <t>Приложение 1</t>
  </si>
  <si>
    <t xml:space="preserve">Денежные взыскания (штрафы) за нарушение Федерального закона "О пожарной безопасности" </t>
  </si>
  <si>
    <t>Инспекция государственного технического надзора Камчатского края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</si>
  <si>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</si>
  <si>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t>
  </si>
  <si>
    <t xml:space="preserve">Субвенция на выполнение государственных полномочий Камчатского края по социальной поддержке детей-сирот и детей, оставшихся без попечения родителей, постоянно находящихся в учреждениях здравоохранения в Камчатском крае (краевой бюджет) </t>
  </si>
  <si>
    <t>Департамент экономической и бюджетной политики администрации Петропавловск-Камчатского городского округа</t>
  </si>
  <si>
    <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</si>
  <si>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</si>
  <si>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Денежные взыскания (штрафы) за нарушение законодательства об охране и использовании животного мира</t>
  </si>
  <si>
    <t>Денежные взыскания (штрафы) за нарушения законодательства о недрах, об особо охраняемых природных территориях</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</si>
  <si>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</si>
  <si>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</si>
  <si>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</si>
  <si>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округов</t>
  </si>
  <si>
    <t>Денежные взыскания (штрафы) за нарушение земельного законодательства</t>
  </si>
  <si>
    <t>Денежные взыскания (штрафы) за административные правонарушения в области дорожного движения</t>
  </si>
  <si>
    <t>Инспекция Федеральной налоговой службы России по Камчатскому краю</t>
  </si>
  <si>
    <t>1 01 01000 00 0000 000</t>
  </si>
  <si>
    <t>1 01 01012 02 00001 10</t>
  </si>
  <si>
    <t>1 01 01012 02 1000 110</t>
  </si>
  <si>
    <t>1 01 01012 02 2000 110</t>
  </si>
  <si>
    <t>1 01 01012 02 3000 110</t>
  </si>
  <si>
    <t>1 01 02000 00 0000 000</t>
  </si>
  <si>
    <t>1 01 02000 01 0000 110</t>
  </si>
  <si>
    <t>1 01 02010 01 1000 110</t>
  </si>
  <si>
    <t>1 01 02021 01 1000 110</t>
  </si>
  <si>
    <t>1 01 02021 01 2000 110</t>
  </si>
  <si>
    <t>1 01 02021 01 3000 110</t>
  </si>
  <si>
    <t>1 01 02022 01 1000 110</t>
  </si>
  <si>
    <t>1 01 02022 01 2000 110</t>
  </si>
  <si>
    <t>1 01 02022 01 3000 110</t>
  </si>
  <si>
    <t>1 01 02030 01 1000 110</t>
  </si>
  <si>
    <t>1 01 02040 01 1000 110</t>
  </si>
  <si>
    <t>1 01 02050 01 1000 110</t>
  </si>
  <si>
    <t>1 05 01000 00 0000 000</t>
  </si>
  <si>
    <t>1 05 01010 01 1000 110</t>
  </si>
  <si>
    <t>1 05 01010 01 2000 110</t>
  </si>
  <si>
    <t>1 05 01010 01 3000 110</t>
  </si>
  <si>
    <t>1 05 01020 01 1000 110</t>
  </si>
  <si>
    <t>1 05 01020 01 2000 110</t>
  </si>
  <si>
    <t>1 05 01020 01 3000 110</t>
  </si>
  <si>
    <t>1 05 01040 02 1000 110</t>
  </si>
  <si>
    <t>1 05 02000 00 0000 000</t>
  </si>
  <si>
    <t>1 05 02000 02 1000 110</t>
  </si>
  <si>
    <t>1 05 02000 02 2000 110</t>
  </si>
  <si>
    <t>1 05 02000 02 3000 110</t>
  </si>
  <si>
    <t>1 05 03000 00 0000 000</t>
  </si>
  <si>
    <t>1 05 03000 01 1000 110</t>
  </si>
  <si>
    <t>1 06 01000 00 0000 000</t>
  </si>
  <si>
    <t>1 06 01020 04 1000 110</t>
  </si>
  <si>
    <t>1 06 01020 04 2000 110</t>
  </si>
  <si>
    <t>1 06 02000 00 0000 000</t>
  </si>
  <si>
    <t>1 06 02010 02 1000 110</t>
  </si>
  <si>
    <t>1 06 02010 02 2000 110</t>
  </si>
  <si>
    <t>1 06 02010 02 3000 110</t>
  </si>
  <si>
    <t>1 06 06000 00 0000 000</t>
  </si>
  <si>
    <t>1 06 06012 04 1000 110</t>
  </si>
  <si>
    <t>1 06 06012 04 2000 110</t>
  </si>
  <si>
    <t>1 06 06022 04 1000 110</t>
  </si>
  <si>
    <t>1 06 06022 04 2000 110</t>
  </si>
  <si>
    <t>1 06 06022 04 3000 110</t>
  </si>
  <si>
    <t>1 08 03000 00 0000 000</t>
  </si>
  <si>
    <t>1 08 03010 01 1000 110</t>
  </si>
  <si>
    <t>1 09 04000 00 0000 000</t>
  </si>
  <si>
    <t>1 09 04050 03 1000 110</t>
  </si>
  <si>
    <t>1 09 04050 03 2000 110</t>
  </si>
  <si>
    <t>1 09 06000 00 0000 000</t>
  </si>
  <si>
    <t>1 09 06010 02 1000 110</t>
  </si>
  <si>
    <t>1 09 06010 02 2000 110</t>
  </si>
  <si>
    <t>1 09 07000 00 0000 000</t>
  </si>
  <si>
    <t>1 09 07030 04 1000 110</t>
  </si>
  <si>
    <t>1 09 07030 04 2000 110</t>
  </si>
  <si>
    <t>1 09 07050 04 1000 110</t>
  </si>
  <si>
    <t>1 09 07050 04 2000 110</t>
  </si>
  <si>
    <t>1 16 03000 00 0000 000</t>
  </si>
  <si>
    <t>1 16 03010 01 0000 140</t>
  </si>
  <si>
    <t>1 16 03030 01 0000 140</t>
  </si>
  <si>
    <t>1 11 01000 00 0000 000</t>
  </si>
  <si>
    <t>1 11 01040 04 0000 120</t>
  </si>
  <si>
    <t>1 17 05000 00 0000 000</t>
  </si>
  <si>
    <t>1 17 05040 04 0000 180</t>
  </si>
  <si>
    <t>2 02 00000 00 0000 000</t>
  </si>
  <si>
    <t>2 02 01000 00 0000 000</t>
  </si>
  <si>
    <t>2 02 01001 04 0000 151</t>
  </si>
  <si>
    <t>2 02 02000 00 0000 000</t>
  </si>
  <si>
    <t>2 02 02077 04 0053 151</t>
  </si>
  <si>
    <t>2 02 02999 04 0048 151</t>
  </si>
  <si>
    <t>2 02 03000 00 0000 000</t>
  </si>
  <si>
    <t>2 02 03022 04 0091 151</t>
  </si>
  <si>
    <t>2 07 04000 00 0000 000</t>
  </si>
  <si>
    <t>2 07 04000 04 0000 180</t>
  </si>
  <si>
    <t>1 17 0500000 0000 000</t>
  </si>
  <si>
    <t>2 02 02999 04 0081 151</t>
  </si>
  <si>
    <t>2 02 02999 04 0082 151</t>
  </si>
  <si>
    <t>2 02 03024 04 0006 151</t>
  </si>
  <si>
    <t>2 02 03024 04 0064 151</t>
  </si>
  <si>
    <t>2.</t>
  </si>
  <si>
    <t>3.</t>
  </si>
  <si>
    <t>4.</t>
  </si>
  <si>
    <t>5.</t>
  </si>
  <si>
    <t>6.</t>
  </si>
  <si>
    <t>7.</t>
  </si>
  <si>
    <t>8.</t>
  </si>
  <si>
    <t>9.</t>
  </si>
  <si>
    <t>10.</t>
  </si>
  <si>
    <t>11.</t>
  </si>
  <si>
    <t>12.</t>
  </si>
  <si>
    <t>13.</t>
  </si>
  <si>
    <t>14.</t>
  </si>
  <si>
    <t>15.</t>
  </si>
  <si>
    <t>16.</t>
  </si>
  <si>
    <t>17.</t>
  </si>
  <si>
    <t>18.</t>
  </si>
  <si>
    <t>19.</t>
  </si>
  <si>
    <t>20.</t>
  </si>
  <si>
    <t>21.</t>
  </si>
  <si>
    <t>22.</t>
  </si>
  <si>
    <t>23.</t>
  </si>
  <si>
    <t>24.</t>
  </si>
  <si>
    <t>25.</t>
  </si>
  <si>
    <t>1 13 03000 00 0000 000</t>
  </si>
  <si>
    <t>1 13 03040 04 0000 130</t>
  </si>
  <si>
    <t>1 16 23000 00 0000 000</t>
  </si>
  <si>
    <t>1 16 23040 04 0000 140</t>
  </si>
  <si>
    <t>1 11 05000 00 0000 000</t>
  </si>
  <si>
    <t>1 11 05034 04 0000 120</t>
  </si>
  <si>
    <t>2 02 0200000 0000 000</t>
  </si>
  <si>
    <t xml:space="preserve"> 2 02 03024 04 0003 151</t>
  </si>
  <si>
    <t>2 02 03024 04 0004 151</t>
  </si>
  <si>
    <t>2 02 03024 04 0048 151</t>
  </si>
  <si>
    <t>2 02 03024 04 0063 151</t>
  </si>
  <si>
    <t>2 02 03027 04 0091 151</t>
  </si>
  <si>
    <t>2 02 03029 04 0091 151</t>
  </si>
  <si>
    <t>2 02 03029 04 0092 151</t>
  </si>
  <si>
    <t>2 02 03055 04 0092 151</t>
  </si>
  <si>
    <t>2 02 03055 04 0093 151</t>
  </si>
  <si>
    <t>2 02 040000 00 0000 000</t>
  </si>
  <si>
    <t>2 02 04999 04 0086 151</t>
  </si>
  <si>
    <t>3 01 02040 04 0000 120</t>
  </si>
  <si>
    <t>3 02 01000 00 0000 000</t>
  </si>
  <si>
    <t>3 02 01040 04 0000 130</t>
  </si>
  <si>
    <t>3 03 99000 00 0000 000</t>
  </si>
  <si>
    <t>3 03 99040 04 0000 180</t>
  </si>
  <si>
    <t>2 02 03029 04 0093 151</t>
  </si>
  <si>
    <t>2 02 03029 04 0191 151</t>
  </si>
  <si>
    <t>2 02 03022 04 0092 151</t>
  </si>
  <si>
    <t>2 02 03024 04 0005 151</t>
  </si>
  <si>
    <t>2 02 03024 04 0047 151</t>
  </si>
  <si>
    <t>2 02 03027 04 0092 151</t>
  </si>
  <si>
    <t>2 02 03024 04 0003 151</t>
  </si>
  <si>
    <t>2 02 03024 04 0002 151</t>
  </si>
  <si>
    <t>2 02 02999 04 0069 151</t>
  </si>
  <si>
    <t>2 02 02999 04 0068 151</t>
  </si>
  <si>
    <t>2 02 02999 04 0067 151</t>
  </si>
  <si>
    <t>2 02 02088 04 0001 151</t>
  </si>
  <si>
    <t>2 02 02089 04 0001 151</t>
  </si>
  <si>
    <t>2 02 02999 04 0049 151</t>
  </si>
  <si>
    <t>2 02 02077 04 0086 151</t>
  </si>
  <si>
    <t>2 02 02077 04 0087 151</t>
  </si>
  <si>
    <t>2 02 02077 04 0088 151</t>
  </si>
  <si>
    <t>2 02 02077 04 0089 151</t>
  </si>
  <si>
    <t>2 02 02077 04 0090 151</t>
  </si>
  <si>
    <t>2 02 02077 04 0094 151</t>
  </si>
  <si>
    <t>2 02 02077 04 0103 151</t>
  </si>
  <si>
    <t>2 02 02077 04 0104 151</t>
  </si>
  <si>
    <t>2 02 02077 04 0105 151</t>
  </si>
  <si>
    <t>2 02 02077 04 0106 151</t>
  </si>
  <si>
    <t>2 02 02077 04 0107 151</t>
  </si>
  <si>
    <t>2 02 02077 04 0108 151</t>
  </si>
  <si>
    <t>2 02 02077 04 0109 151</t>
  </si>
  <si>
    <t>2 02 02051 04 0084 151</t>
  </si>
  <si>
    <t>2 02 02051 04 0050 151</t>
  </si>
  <si>
    <t>2 02 02041 04 0092 151</t>
  </si>
  <si>
    <t>1 11 09044 04 0710 120</t>
  </si>
  <si>
    <t>1 11 09000 00 0000 000</t>
  </si>
  <si>
    <t>2 02 02999 04 0075 151</t>
  </si>
  <si>
    <t>1 11 07014 04 1801 120</t>
  </si>
  <si>
    <t>1 11 07000 00 0000 000</t>
  </si>
  <si>
    <t>Наименование главного администратора доходов, наименование кода доходов бюджета Петропавловск-Камчатского городского округа</t>
  </si>
  <si>
    <t>Управление Федеральной регистрационной службы по Камчатскому краю</t>
  </si>
  <si>
    <t>Агентство по ветеринарии Камчатского края</t>
  </si>
  <si>
    <t>Субвенции на выполнение государственных полномочий Камчатского края по материально-техническому и организационному обеспечению деятельности административных комиссий за счет средств краевого бюджета, фонд компенсаций</t>
  </si>
  <si>
    <t>Субсидии в целях  софинансирования расходных обязательств муниципальных образований по организации оказания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 в части обеспечения отдельных категорий граждан лекарственными средствами и изделиями медицинского назначения (за счет средств краевого бюджета)</t>
  </si>
  <si>
    <t>Субсидия на реализацию дополнительных мероприятий, направленных на снижение напряженности на рынке труда субъектов Российской Федерации</t>
  </si>
  <si>
    <t>Субвенция на выполнение государственных полномочий Камчатского края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отдельных образовательных учреждениях в Камчатском крае (краевые средства)</t>
  </si>
  <si>
    <t>Доходы от продажи услуг, оказанных учреждениями, находящимися в ведении органов власти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</si>
  <si>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казенных)(плата за найм жилых помещений)</t>
  </si>
  <si>
    <t>Прочие поступления от использования имущества, находящегося в собственности городских округов ( за исключением имущества муниципальных автономных учреждений, а также имущества муниципальных унитарных предприятий, в том числе казенных)(плата за установку и эксплуатацию рекламных конструкций, присоединенных к недвижимому имуществу)</t>
  </si>
  <si>
    <t>Прочие поступления от использования имущества, находящегося в собственности городских округов ( за исключением имущества муниципальных автономных учреждений, а также имущества муниципальных унитарных предприятий, в том числе казенных)(аренда имущества, находящегося в собственности городского округа)</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</si>
  <si>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</si>
  <si>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Субсидии бюджетам городских округов на строительство, модернизацию, ремонт и содержание автомобильных дорог общего пользования, в том числе в поселениях (за исключением автомобильных дорог федерального значения) (за счет средств федерального бюджета). Реконструкция магистрали общегородского значения в районе 10 км ул. Абеля в г. Петропавловске-Камчатском.</t>
  </si>
  <si>
    <t>Субсидии бюджетам городских округов на бюджетные инвестиции в объекты капитального строительства собственности муниципальных образований -Развитие социальной и инженерной инфраструктуры -Реконструкция МОУ "Средняя общеобразовательная школа № 9 г. Петропавловск - Камчатский (фонд софинансирования)</t>
  </si>
  <si>
    <t>Субсидии бюджетам городских округов на обеспечение мероприятий по капитальному ремонту многоквартирных домов за счет средств бюджетов (краевая адресная программа «Капитальный ремонт многоквартирных домов в Камчатском крае на 2009 год»)</t>
  </si>
  <si>
    <t>№</t>
  </si>
  <si>
    <t>Приложение 2</t>
  </si>
  <si>
    <t>к Решению Городской Думы Петропавловск-Камчатского городского округа</t>
  </si>
  <si>
    <t>Доходы бюджета Петропавловск-Камчатского городского округа  на 2010 год</t>
  </si>
  <si>
    <t>тыс. рублей</t>
  </si>
  <si>
    <t>Наименование показателей</t>
  </si>
  <si>
    <t>Коды классификации доходов бюджетов</t>
  </si>
  <si>
    <t xml:space="preserve">годовой объем </t>
  </si>
  <si>
    <t>поправлен.доходы  06.11.2009</t>
  </si>
  <si>
    <t>поправлен.доходы  08.12.2009</t>
  </si>
  <si>
    <t>Годовой объем ассигнований</t>
  </si>
  <si>
    <t>Администратор</t>
  </si>
  <si>
    <t>Вид доходов</t>
  </si>
  <si>
    <t>Подвид доходов</t>
  </si>
  <si>
    <t>Классификация операций сектора государственного управления</t>
  </si>
  <si>
    <t>Группа</t>
  </si>
  <si>
    <t>Подгруппа</t>
  </si>
  <si>
    <t>Статья и подстатья</t>
  </si>
  <si>
    <t>Элемент</t>
  </si>
  <si>
    <t>первые</t>
  </si>
  <si>
    <t>I. НАЛОГОВЫЕ И НЕНАЛОГОВЫЕ ДОХОДЫ</t>
  </si>
  <si>
    <t>000</t>
  </si>
  <si>
    <t>1</t>
  </si>
  <si>
    <t>00</t>
  </si>
  <si>
    <t>00000</t>
  </si>
  <si>
    <t>0000</t>
  </si>
  <si>
    <t>НАЛОГИ НА ПРИБЫЛЬ, ДОХОДЫ</t>
  </si>
  <si>
    <t>01</t>
  </si>
  <si>
    <t>01000</t>
  </si>
  <si>
    <t>110</t>
  </si>
  <si>
    <t xml:space="preserve">000 </t>
  </si>
  <si>
    <t xml:space="preserve">1 </t>
  </si>
  <si>
    <t>01012</t>
  </si>
  <si>
    <t>02</t>
  </si>
  <si>
    <t>02000</t>
  </si>
  <si>
    <t>Налог на доходы физических лиц с доходов, полученных физическими лицами, являющимися налоговыми резидентами РФ в виде дивидендов от долевого участия в деятельности организации</t>
  </si>
  <si>
    <t>02010</t>
  </si>
  <si>
    <t>НАЛОГИ НА СОВОКУПНЫЙ ДОХОД</t>
  </si>
  <si>
    <t>05</t>
  </si>
  <si>
    <t xml:space="preserve">Налог, взимаемый в связи с применением упрощенной системы налогообложения </t>
  </si>
  <si>
    <t>01010</t>
  </si>
  <si>
    <t>03000</t>
  </si>
  <si>
    <t>НАЛОГИ НА ИМУЩЕСТВО</t>
  </si>
  <si>
    <t>06</t>
  </si>
  <si>
    <t>Налог на имущество физических лиц, взимаемый по  ставкам, применяемым к объектам налогообложения, расположенным в границах городских округов</t>
  </si>
  <si>
    <t>01020</t>
  </si>
  <si>
    <t>04</t>
  </si>
  <si>
    <t>06000</t>
  </si>
  <si>
    <t>06012</t>
  </si>
  <si>
    <t>06022</t>
  </si>
  <si>
    <t>ГОСУДАРСТВЕННАЯ ПОШЛИНА</t>
  </si>
  <si>
    <t>08</t>
  </si>
  <si>
    <t>07140</t>
  </si>
  <si>
    <t>03010</t>
  </si>
  <si>
    <t>ЗАДОЛЖЕННОСТЬ И ПЕРЕРАСЧЕТЫ ПО ОТМЕНЕННЫМ НАЛОГАМ, СБОРАМ И ИНЫМ ОБЯЗАТЕЛЬНЫМ ПЛАТЕЖАМ</t>
  </si>
  <si>
    <t>09</t>
  </si>
  <si>
    <t>ДОХОДЫ ОТ ИСПОЛЬЗОВАНИЯ ИМУЩЕСТВА, НАХОДЯЩЕГОСЯ В ГОСУДАРСТВЕННОЙ И МУНИЦИПАЛЬНОЙ СОБСТВЕННОСТИ</t>
  </si>
  <si>
    <t>11</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</si>
  <si>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</si>
  <si>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01040</t>
  </si>
  <si>
    <t>120</t>
  </si>
  <si>
    <t>05010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</si>
  <si>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</si>
  <si>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05020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</si>
  <si>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</si>
  <si>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07014</t>
  </si>
  <si>
    <t>09000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</si>
  <si>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</si>
  <si>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09044</t>
  </si>
  <si>
    <t>ПЛАТЕЖИ ПРИ ПОЛЬЗОВАНИИ ПРИРОДНЫМИ РЕСУРСАМИ</t>
  </si>
  <si>
    <t>12</t>
  </si>
  <si>
    <t>ДОХОДЫ ОТ ОКАЗАНИЯ ПЛАТНЫХ УСЛУГ И КОМПЕНСАЦИИ ЗАТРАТ ГОСУДАРСТВА</t>
  </si>
  <si>
    <t>13</t>
  </si>
  <si>
    <t>130</t>
  </si>
  <si>
    <t>Прочие доходы от оказания платных услуг получателями средств бюджетов городских округов и компенсации затрат бюджетов городских округов</t>
  </si>
  <si>
    <t>03040</t>
  </si>
  <si>
    <t>ДОХОДЫ ОТ ПРОДАЖИ МАТЕРИАЛЬНЫХ И НЕМАТЕРИАЛЬНЫХ АКТИВОВ</t>
  </si>
  <si>
    <t>14</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</si>
  <si>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</si>
  <si>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02030</t>
  </si>
  <si>
    <t>440</t>
  </si>
  <si>
    <t>ШТРАФЫ, САНКЦИИ, ВОЗМЕЩЕНИЕ УЩЕРБА</t>
  </si>
  <si>
    <t>16</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</si>
  <si>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</si>
  <si>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08000</t>
  </si>
  <si>
    <t>140</t>
  </si>
  <si>
    <t>23040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</si>
  <si>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</si>
  <si>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25000</t>
  </si>
  <si>
    <t xml:space="preserve">Денежные взыскания (штрафы) за нарушение законодательства о недрах </t>
  </si>
  <si>
    <t>25010</t>
  </si>
  <si>
    <t>25030</t>
  </si>
  <si>
    <t>25050</t>
  </si>
  <si>
    <t>25060</t>
  </si>
  <si>
    <t>Денежные взыскания (штрафы) за нарушение Федерального закона "О пожарной безопасности"</t>
  </si>
  <si>
    <t>27000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</si>
  <si>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</si>
  <si>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28000</t>
  </si>
  <si>
    <t>30000</t>
  </si>
  <si>
    <t>33040</t>
  </si>
  <si>
    <t>90000</t>
  </si>
  <si>
    <t>Прочие поступления от денежных взысканий (штрафов) и иных сумм в возмещение ущерба, зачисляемые в бюджеты субъектов Российской Федерации</t>
  </si>
  <si>
    <t>90020</t>
  </si>
  <si>
    <t>Прочие поступления от денежных взысканий (штрафов) и иных сумм в возмещение ущерба, зачисляемые в бюджеты городских округов</t>
  </si>
  <si>
    <t>90040</t>
  </si>
  <si>
    <t>ПРОЧИЕ НЕНАЛОГОВЫЕ ДОХОДЫ</t>
  </si>
  <si>
    <t>17</t>
  </si>
  <si>
    <t>05000</t>
  </si>
  <si>
    <t>180</t>
  </si>
  <si>
    <t>05040</t>
  </si>
  <si>
    <t>II. БЕЗВОЗМЕЗДНЫЕ ПОСТУПЛЕНИЯ</t>
  </si>
  <si>
    <t>2</t>
  </si>
  <si>
    <t>151</t>
  </si>
  <si>
    <t>Дотации на выравнивание бюджетной обеспеченности</t>
  </si>
  <si>
    <t>01001</t>
  </si>
  <si>
    <t>01002</t>
  </si>
  <si>
    <t>в том числе:</t>
  </si>
  <si>
    <t xml:space="preserve">Субсидии в целях софинансирования расходных обязательств муниципальных образований, связанных с проведением капитального ремонта  муниципального жилищного фонда  в соответствии со статьей 158 Жилищного кодекса Российской Федерации </t>
  </si>
  <si>
    <t>02999</t>
  </si>
  <si>
    <t xml:space="preserve">Субсидии в целях софинансирования расходных обязательств муниципальных образований по организации оказания первичной медико-санитраной помощи в амбулаторно-поликлинически и больничных учреждениях, медицинской помощи женщинам в период беременности, во время и после родов в части обеспечения отдельных категорий граждан лекарственными средствами и изделия медицинского назначения </t>
  </si>
  <si>
    <t xml:space="preserve">Субсидии в целях софинансирования расходных обязательств муниципальных образований по оплате труда работников, финансируемых из местных бюджетов </t>
  </si>
  <si>
    <t>Субсидии в целях софинансирования расходных обязательств муниципальных образований по комплектованию книжных фондов библиотек, финансируемых из местных бюджетов - за счет средств федерального бюджета</t>
  </si>
  <si>
    <t>02068</t>
  </si>
  <si>
    <t>Субвенции на выполнение государственных  полномочий Камчатского края по социальному обслуживанию некоторых категорий граждан</t>
  </si>
  <si>
    <t>03024</t>
  </si>
  <si>
    <t>Субвенции на выполнение государственных полномочий Камчатского края по образованию и организации деятельности районных (городских) комиссий по делам несовершеннолетних и защите их прав (краевой бюджет)</t>
  </si>
  <si>
    <t>Субвенции на  выполнение государственных полномочий Камчатского края по обеспечению полноценным питанием беременных женщин, кормящих матерей, а также детей в возрасте до трех лет, проживающих на территории Камчатского края (краевой бюджет)</t>
  </si>
  <si>
    <t>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t>
  </si>
  <si>
    <t>03021</t>
  </si>
  <si>
    <t>Субвенции для осуществления денежных выплат медицинскому персоналу фельдшерско-акушерских пунктов, учреждений и подразделений скорой медицинской помощи муниципальной системы здравоохранения в Камчатском крае - за счет средств федерального бюджета</t>
  </si>
  <si>
    <t>03055</t>
  </si>
  <si>
    <t>Субвенции на выполнение государственных полномочий по выплате компенсации части платы, взимаемой с родителей и иных законных представителей за содержание ребенка в федеральных государственных и (или) муниципальных образовательных учреждениях в Камчатском крае, реализующих основную общеобразовательную программу дошкольного образования</t>
  </si>
  <si>
    <t>03029</t>
  </si>
  <si>
    <t>Субвенции на выполнение государственных полномочий Камчатского края по социальной поддержке детей-сирот и детей, оставшихся без попечения родителей, постоянно находящихся в учреждениях здравоохранения в Камчатском крае</t>
  </si>
  <si>
    <t>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том числе:</t>
  </si>
  <si>
    <t>в части совершеннолетних</t>
  </si>
  <si>
    <t>в части несовершеннолетних</t>
  </si>
  <si>
    <t>На  выполнение государственных полномочий Камчатского края по социальной поддержке детей-сирот и детей, оставшихся без попечения родителей, переданных под опеку (попечительство) или в приемные семьи (за исключением детей, переданных под опеку, обучающихся в федеральных образовательных учреждениях), а также на оплату труда приемных родителей приемных семей</t>
  </si>
  <si>
    <t>03027</t>
  </si>
  <si>
    <t>Субвенции на выполнение государственных полномочий Камчатского края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отдельных образовательных учреждениях в Камчатском крае</t>
  </si>
  <si>
    <t>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Камчатском крае</t>
  </si>
  <si>
    <t>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 финансируемых из местных бюджетов (дошкольные образовательные учреждения, учреждения дополнительного образования детей, находящиеся в ведении органов управления образованием и органов управления культурой), имеющим ученые степени доктора наук, кандидата наук, государственные награды СССР, РСФСР и Российской Федерации (краевой бюджет)</t>
  </si>
  <si>
    <t>в учреждениях образования</t>
  </si>
  <si>
    <t>в учреждениях культуры</t>
  </si>
  <si>
    <t xml:space="preserve">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t>
  </si>
  <si>
    <t>03022</t>
  </si>
  <si>
    <t>Субвенции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t>
  </si>
  <si>
    <t xml:space="preserve">Субвенции на выполнение государственных полномочий Камчатского края по материально-техническому и организационному обеспечению деятельности административных комиссий </t>
  </si>
  <si>
    <t>04000</t>
  </si>
  <si>
    <t>Субсидии в целях софинансирования расходных обязательств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t>
  </si>
  <si>
    <t>04999</t>
  </si>
  <si>
    <t>Субсидии в целях софинансирования расходных обязательств муниципальных образований по оплате коммунальных услуг бюджетными учреждениями, финансируемыми из местных бюджетов</t>
  </si>
  <si>
    <t>Прочие безвозмездные поступления</t>
  </si>
  <si>
    <t>09023</t>
  </si>
  <si>
    <t>Сейсмоуселение роддома №2 по ул. Строительная, 1а в городского округа. Петропавловск-Камчатском (погашение кредиторской задолженности)</t>
  </si>
  <si>
    <t>III. ДОХОДЫ ОТ ПРЕДПРИНИМАТЕЛЬСКОЙ И ИНОЙ ПРИНОСЯЩЕЙ ДОХОД  ДЕЯТЕЛЬНОСТИ</t>
  </si>
  <si>
    <t>3</t>
  </si>
  <si>
    <t xml:space="preserve">                          ИТОГО  ДОХОДОВ</t>
  </si>
  <si>
    <t>8</t>
  </si>
  <si>
    <t>50</t>
  </si>
  <si>
    <t>Налог на прибыль организаций, зачисляемый в бюджеты субъектов РФ</t>
  </si>
  <si>
    <t>Налог, взимаемый с налогоплательщиков, выбравших в качестве объекта налогообложения доходы</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</si>
  <si>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применяемых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</si>
  <si>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применяемых  к объектам  налогообложения, расположенным в границах городских округов</t>
  </si>
  <si>
    <t>Реконструкция площадки вокруг памятника  В.И.Ленину на Театральной площади, городского округа. Петропавловск-Камчатский</t>
  </si>
  <si>
    <t>Приложение 3</t>
  </si>
  <si>
    <t>Нормативы  распределения  доходов   Петропавловск-Камчатского городского округа в 2010 году</t>
  </si>
  <si>
    <t>(%)</t>
  </si>
  <si>
    <t>Код</t>
  </si>
  <si>
    <t xml:space="preserve">Наименование кода поступлений в бюджет, группы, подгруппы, статьи, подстатьи, элемента, программы (подпрограммы), кода экономической классификации доходов
</t>
  </si>
  <si>
    <t>Процент отчислений</t>
  </si>
  <si>
    <t>1 00 00000 00 0000 000</t>
  </si>
  <si>
    <t>ДОХОДЫ</t>
  </si>
  <si>
    <t>1 01 00000 00 0000 000</t>
  </si>
  <si>
    <t xml:space="preserve">1 01 01000 00 0000 110 </t>
  </si>
  <si>
    <t xml:space="preserve">1 01 01010 00 0000 110 </t>
  </si>
  <si>
    <t xml:space="preserve">Налог на прибыль организаций, зачисляемый в бюджеты бюджетной системы Российской Федерации по соответствующим ставкам </t>
  </si>
  <si>
    <t xml:space="preserve">1 01 01012 02 0000 110 </t>
  </si>
  <si>
    <t xml:space="preserve">1 01 01014 02 0000 110 </t>
  </si>
  <si>
    <t xml:space="preserve">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зачисляемый в бюджеты субъектов Российской Федерации </t>
  </si>
  <si>
    <t xml:space="preserve">1 01 01020 01 0000 110 </t>
  </si>
  <si>
    <t xml:space="preserve">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  </t>
  </si>
  <si>
    <t xml:space="preserve">1 01 02000 01 0000 110 </t>
  </si>
  <si>
    <t>1 01 02010 01 0000 110</t>
  </si>
  <si>
    <t>1 01 02020 01 0000 110</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</si>
  <si>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t>
  </si>
  <si>
    <t>1 01 02021 01 0000 110</t>
  </si>
  <si>
    <t>1 01 02022 01 0000 110</t>
  </si>
  <si>
    <t>1 01 02030 01 0000 110</t>
  </si>
  <si>
    <t xml:space="preserve">1 01 02040 01 0000 110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</si>
  <si>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</si>
  <si>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1 01 02050 01 0000 110 </t>
  </si>
  <si>
    <t>1 03 00000 00 0000 000</t>
  </si>
  <si>
    <t>НАЛОГИ НА ТОВАРЫ (РАБОТЫ, УСЛУГИ), РЕАЛИЗУЕМЫЕ НА ТЕРРИТОРИИ РОССИЙСКОЙ ФЕДЕРАЦИИ</t>
  </si>
  <si>
    <t xml:space="preserve">1 03 02000 01 0000 110 </t>
  </si>
  <si>
    <t xml:space="preserve">Акцизы по подакцизным товарам (продукции), производимым на территории Российской Федерации </t>
  </si>
  <si>
    <t xml:space="preserve">1 03 02010 01 0000 110 </t>
  </si>
  <si>
    <t>Акцизы на спирт этиловый  из всех видов сырья (в том числе этиловый спирт-сырец из всех видов сырья), производимый на территории Российской Федерации</t>
  </si>
  <si>
    <t>1 03 02011 01 0000 110</t>
  </si>
  <si>
    <t>Акцизы на спирт этиловый (в том числе этиловый спирт-сырец) из пищевого сырья, производимый на территории Российской Федерации</t>
  </si>
  <si>
    <t>1 03 02020 01 0000 110</t>
  </si>
  <si>
    <t>Акцизы на спиртосодержащую продукцию, производимую на территории Российской Федерации</t>
  </si>
  <si>
    <t xml:space="preserve">1 03 02041 01 0000 110 </t>
  </si>
  <si>
    <t>Акцизы на автомобильный бензин, производимый на территории Российской Федерации</t>
  </si>
  <si>
    <t xml:space="preserve">1 03 02042 01 0000 110 </t>
  </si>
  <si>
    <t>Акцизы на прямогонный бензин, производимый на территории Российской Федерации</t>
  </si>
  <si>
    <t xml:space="preserve">1 03 02070 01 0000 110 </t>
  </si>
  <si>
    <t>Акцизы на дизельное топливо, производимое на территории Российской Федерации</t>
  </si>
  <si>
    <t xml:space="preserve">1 03 02080 01 0000 110 </t>
  </si>
  <si>
    <t>Акцизы на моторное масло для дизельных и (или) карбюраторных (инжекторных) двигателей, производимое на территории Российской Федерации</t>
  </si>
  <si>
    <t xml:space="preserve">1 03 02090 01 0000 110 </t>
  </si>
  <si>
    <t>Акцизы на вина, производимые на территории Российской Федерации</t>
  </si>
  <si>
    <t xml:space="preserve">1 03 02100 01 0000 110 </t>
  </si>
  <si>
    <t>Акцизы на пиво, производимое на территории Российской Федерации</t>
  </si>
  <si>
    <t>1 03 02110 01 0000 110</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</si>
  <si>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</si>
  <si>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 xml:space="preserve">1 03 02120 01 0000 110 </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</si>
  <si>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</si>
  <si>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 xml:space="preserve">1 03 02130 01 0000 110 </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</si>
  <si>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</si>
  <si>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 xml:space="preserve">1 03 02140 01 0000 110 </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</si>
  <si>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t>
  </si>
  <si>
    <t xml:space="preserve">1 03 02141 01 0000 110 </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</si>
  <si>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</si>
  <si>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 xml:space="preserve">1 03 02143 01 0000 110 </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</si>
  <si>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</si>
  <si>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1 03 02150 02 0000 110</t>
  </si>
  <si>
    <t xml:space="preserve">Доходы от уплаты акцизов на дизельное топливо, подлежащие распределению в консолидированные бюджеты субъектов Российской Федерации </t>
  </si>
  <si>
    <t>1 03 02160 02 0000 110</t>
  </si>
  <si>
    <t xml:space="preserve">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 </t>
  </si>
  <si>
    <t>1 03 02170 02 0000 110</t>
  </si>
  <si>
    <t xml:space="preserve">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 </t>
  </si>
  <si>
    <t>1 03 02180 02 0000 110</t>
  </si>
  <si>
    <t xml:space="preserve">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 </t>
  </si>
  <si>
    <t>1 03 02190 02 0000 110</t>
  </si>
  <si>
    <t xml:space="preserve">Доходы от уплаты акцизов на алкогольную продукцию с объемной долей спирта этилового свыше 9 до 25 процентов включительно (за исключением вин), подлежащие распределению в консолидированные бюджеты субъектов Российской Федерации </t>
  </si>
  <si>
    <t>1 03 02200 02 0000 110</t>
  </si>
  <si>
    <t xml:space="preserve">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 </t>
  </si>
  <si>
    <t>1 05 00000 00 0000 000</t>
  </si>
  <si>
    <t xml:space="preserve">1 05 01000 00 0000 110 </t>
  </si>
  <si>
    <t xml:space="preserve">1 05 01010 01 0000 110 </t>
  </si>
  <si>
    <t>1 05 01020 01 0000 110</t>
  </si>
  <si>
    <t>1 05 01040 02 0000 110</t>
  </si>
  <si>
    <t xml:space="preserve">1 05 02000 02 0000 110 </t>
  </si>
  <si>
    <t xml:space="preserve">1 05 03000 01 0000 110 </t>
  </si>
  <si>
    <t>1 06 00000 00 0000 000</t>
  </si>
  <si>
    <t>1 06 01000 00 0000 110</t>
  </si>
  <si>
    <t>1 06 01020 04 0000 110</t>
  </si>
  <si>
    <t>1 06 01030 05 0000 110</t>
  </si>
  <si>
    <t xml:space="preserve">Налог на имущество физических лиц, взимаемый по ставкам, применяемым к объектам налогообложения, расположенным в границах межселенных территорий </t>
  </si>
  <si>
    <t>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</si>
  <si>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</si>
  <si>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 xml:space="preserve">1 06 02000 02 0000 110 </t>
  </si>
  <si>
    <t xml:space="preserve">1 06 02010 02 0000 110 </t>
  </si>
  <si>
    <t xml:space="preserve">1 06 02020 02 0000 110 </t>
  </si>
  <si>
    <t>Налог на имущество организаций по имуществу, входящему в Единую систему газоснабжения</t>
  </si>
  <si>
    <t xml:space="preserve">1 06 04000 02 0000 110 </t>
  </si>
  <si>
    <t>Транспортный налог</t>
  </si>
  <si>
    <t>1 06 04011 02 0000 110</t>
  </si>
  <si>
    <t>Транспортный налог с организаций</t>
  </si>
  <si>
    <t xml:space="preserve">1 06 04012 02 0000 110 </t>
  </si>
  <si>
    <t>Транспортный налог с физических лиц</t>
  </si>
  <si>
    <t xml:space="preserve">1 06 05000 02 0000 110 </t>
  </si>
  <si>
    <t>Налог на игорный бизнес</t>
  </si>
  <si>
    <t xml:space="preserve">1 06 06000 03 0000 110 </t>
  </si>
  <si>
    <t xml:space="preserve">Земельный налог </t>
  </si>
  <si>
    <t>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</si>
  <si>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</si>
  <si>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1 06 06012 04 0000 110</t>
  </si>
  <si>
    <t>1 06 06013 05 0000 110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</si>
  <si>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t>
  </si>
  <si>
    <t>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</si>
  <si>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</si>
  <si>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</si>
  <si>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</si>
  <si>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1 06 06022 04 0000 110</t>
  </si>
  <si>
    <t>1 06 06023 05 0000 110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</si>
  <si>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</si>
  <si>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1 06 06023 10 0000 110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</si>
  <si>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</si>
  <si>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1 07 00000 00 0000 000</t>
  </si>
  <si>
    <t>НАЛОГИ, СБОРЫ И РЕГУЛЯРНЫЕ ПЛАТЕЖИ ЗА ПОЛЬЗОВАНИЕ ПРИРОДНЫМИ РЕСУРСАМИ</t>
  </si>
  <si>
    <t xml:space="preserve">1 07 01000 01 0000 110 </t>
  </si>
  <si>
    <t>Налог на добычу полезных ископаемых</t>
  </si>
  <si>
    <t xml:space="preserve">1 07 01010 01 0000 110 </t>
  </si>
  <si>
    <t>Налог на добычу полезных ископаемых в виде углеводородного сырья</t>
  </si>
  <si>
    <t>1 07 01011 01 0000 110</t>
  </si>
  <si>
    <t>Нефть</t>
  </si>
  <si>
    <t xml:space="preserve">1 07 01013 01 0000 110 </t>
  </si>
  <si>
    <t>Газовый конденсат из всех видов месторождений углеводородного сырья</t>
  </si>
  <si>
    <t xml:space="preserve">1 07 01020 01 0000 110 </t>
  </si>
  <si>
    <t xml:space="preserve">Налог на добычу общераспространенных полезных ископаемых </t>
  </si>
  <si>
    <t>1 07 01030 01 0000 110</t>
  </si>
  <si>
    <t>Налог на добычу прочих полезных ископаемых (за исключением полезных ископаемых в виде природных алмазов)</t>
  </si>
  <si>
    <t xml:space="preserve">1 07 01050 01 0000 110 </t>
  </si>
  <si>
    <t>Налог на добычу полезных ископаемых в виде природных алмазов</t>
  </si>
  <si>
    <t xml:space="preserve">1 07 02000 01 0000 110 </t>
  </si>
  <si>
    <t xml:space="preserve">Регулярные платежи за добычу полезных ископаемых (роялти) при выполнении соглашений о разделе продукции </t>
  </si>
  <si>
    <t xml:space="preserve">1 07 02020 01 0000 110 </t>
  </si>
  <si>
    <t xml:space="preserve">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  </t>
  </si>
  <si>
    <t xml:space="preserve">1 07 04000 01 0000 110 </t>
  </si>
  <si>
    <t>Сборы за пользование объектами животного мира и за пользование объектами водных биологических ресурсов</t>
  </si>
  <si>
    <t xml:space="preserve">1 07 04010 01 0000 110 </t>
  </si>
  <si>
    <t>Сбор за пользование объектами животного мира</t>
  </si>
  <si>
    <t xml:space="preserve">1 07 04020 01 0000 110 </t>
  </si>
  <si>
    <t>Сбор за пользование объектами водных биологических ресурсов (исключая внутренние водные объекты)</t>
  </si>
  <si>
    <t xml:space="preserve">1 07 04030 01 0000 110 </t>
  </si>
  <si>
    <t>Сбор за пользование объектами водных биологических ресурсов (по внутренним водным объектам)</t>
  </si>
  <si>
    <t>1 08 00000 00 0000 000</t>
  </si>
  <si>
    <t xml:space="preserve">1 08 02020 01 0000 110 </t>
  </si>
  <si>
    <t xml:space="preserve">Государственная пошлина по делам, рассматриваемым конституционными (уставными) судами субъектов Российской Федерации </t>
  </si>
  <si>
    <t xml:space="preserve">1 08 03010 01 0000 110 </t>
  </si>
  <si>
    <t xml:space="preserve">1 08 04010 01 0000 110 </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</si>
  <si>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</si>
  <si>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</si>
  <si>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</si>
  <si>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</si>
  <si>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</si>
  <si>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1 08 07110 01 0000 110 </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</si>
  <si>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</si>
  <si>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1 08 07120 01 0000 110</t>
  </si>
  <si>
    <t>Государственная пошлина за государственную регистрацию региональных отделений политической партии</t>
  </si>
  <si>
    <t>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</si>
  <si>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</si>
  <si>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 xml:space="preserve">1 08 07140 01 0000 110 </t>
  </si>
  <si>
    <t>1 08 07150 01 0000 110</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</si>
  <si>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</si>
  <si>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</si>
  <si>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</si>
  <si>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</si>
  <si>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</si>
  <si>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</si>
  <si>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</si>
  <si>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</si>
  <si>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1 09 00000 00 0000 000</t>
  </si>
  <si>
    <t>1 09 01000 00 0000 110</t>
  </si>
  <si>
    <t xml:space="preserve">Налог на прибыль организаций, зачислявшийся до 1 января 2005 года в местные бюджеты </t>
  </si>
  <si>
    <t>1 09 01020 04 0000 110</t>
  </si>
  <si>
    <t xml:space="preserve">Налог на прибыль организаций, зачислявшийся до 1 января 2005 года в местные бюджеты, мобилизуемый на территориях городских округов </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</si>
  <si>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</si>
  <si>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</si>
  <si>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1 09 02000 01 0000 110 </t>
  </si>
  <si>
    <t>Акцизы</t>
  </si>
  <si>
    <t>1 09 02030 02 0000 110</t>
  </si>
  <si>
    <t>Акцизы на ювелирные изделия</t>
  </si>
  <si>
    <t>1 09 03000 00 0000 110</t>
  </si>
  <si>
    <t>Платежи за пользование природными ресурсами</t>
  </si>
  <si>
    <t>1 09 03010 00 0000 110</t>
  </si>
  <si>
    <t>Платежи за проведение поисковых и разведочных работ</t>
  </si>
  <si>
    <t>1 09 03010 04 0000 110</t>
  </si>
  <si>
    <t>Платежи за проведение поисковых и разведочных работ, мобилизуемые на территориях городских округов</t>
  </si>
  <si>
    <t>1 09 03010 05 0000 110</t>
  </si>
  <si>
    <t>Платежи за проведение поисковых и разведочных работ, мобилизуемые на территориях муниципальных районов</t>
  </si>
  <si>
    <t xml:space="preserve">1 09 03020 00 0000 110 </t>
  </si>
  <si>
    <t>Платежи за добычу полезных ископаемых</t>
  </si>
  <si>
    <t>1 09 03021 00 0000 110</t>
  </si>
  <si>
    <t>Платежи за добычу общераспространенных полезных ископаемых</t>
  </si>
  <si>
    <t>1 09 03021 04 0000 110</t>
  </si>
  <si>
    <t>Платежи за добычу общераспространенных полезных ископаемых, мобилизуемые на территориях городских округов</t>
  </si>
  <si>
    <t>1 09 03021 05 0000 110</t>
  </si>
  <si>
    <t>Платежи за добычу общераспространенных полезных ископаемых, мобилизуемые на территориях  муниципальных районов</t>
  </si>
  <si>
    <t xml:space="preserve">1 09 03022 01 0000 110 </t>
  </si>
  <si>
    <t>Платежи за добычу углеводородного сырья</t>
  </si>
  <si>
    <t xml:space="preserve">1 09 03023 01 0000 110 </t>
  </si>
  <si>
    <t>Платежи за добычу подземных вод</t>
  </si>
  <si>
    <t xml:space="preserve">1 09 03024 01 0000 110 </t>
  </si>
  <si>
    <t>Платежи за добычу полезных ископаемых из уникальных месторождений и групп месторождений федерального значения</t>
  </si>
  <si>
    <t xml:space="preserve">1 09 03025 01 0000 110 </t>
  </si>
  <si>
    <t>Платежи за добычу других полезных ископаемых</t>
  </si>
  <si>
    <t>1 09 03030 00 0000 110</t>
  </si>
  <si>
    <t>Платежи за пользование недрами в целях, не связанных с добычей полезных ископаемых</t>
  </si>
  <si>
    <t>1 09 03030 04 0000 110</t>
  </si>
  <si>
    <t>Платежи за пользование недрами в целях, не связанных с добычей полезных ископаемых, мобилизуемые на территориях городских округов</t>
  </si>
  <si>
    <t>1 09 03030 05 0000 110</t>
  </si>
  <si>
    <t>Платежи за пользование недрами в целях, не связанных с добычей полезных ископаемых, мобилизуемые на территориях муниципальных районов</t>
  </si>
  <si>
    <t xml:space="preserve">1 09 03040 01 0000 110 </t>
  </si>
  <si>
    <t>Платежи за пользование недрами территориального моря Российской Федерации</t>
  </si>
  <si>
    <t xml:space="preserve">1 09 03060 01 0000 110 </t>
  </si>
  <si>
    <t>Платежи за пользование недрами при выполнении соглашений о разделе продукции</t>
  </si>
  <si>
    <t xml:space="preserve">1 09 03061 01 0000 110 </t>
  </si>
  <si>
    <t>Разовые платежи (бонусы), регулярные платежи (роялти)</t>
  </si>
  <si>
    <t xml:space="preserve">1 09 03062 01 0000 110 </t>
  </si>
  <si>
    <t>Ежегодные платежи за  проведение поисковых и разведочных работ</t>
  </si>
  <si>
    <t xml:space="preserve">1 09 03080 01 0000 110 </t>
  </si>
  <si>
    <t>Отчисления на воспроизводство минерально-сырьевой базы</t>
  </si>
  <si>
    <t xml:space="preserve">1 09 03082 02 0000 110 </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</si>
  <si>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</si>
  <si>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1 09 03083 02 0000 110</t>
  </si>
  <si>
    <t xml:space="preserve">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 </t>
  </si>
  <si>
    <t xml:space="preserve">1 09 04000 00 0000 110 </t>
  </si>
  <si>
    <t>1 09 04010 02 0000 110</t>
  </si>
  <si>
    <t xml:space="preserve">Налог на имущество предприятий </t>
  </si>
  <si>
    <t xml:space="preserve">1 09 04020 02 0000 110 </t>
  </si>
  <si>
    <t>Налог с владельцев транспортных средств и налог на приобретение автотранспортных средств</t>
  </si>
  <si>
    <t>1 09 04030 01 0000 110</t>
  </si>
  <si>
    <t>Налог на пользователей автомобильных дорог</t>
  </si>
  <si>
    <t>1 09 04040 01 0000 110</t>
  </si>
  <si>
    <t>Налог с имущества, переходящего в порядке наследования и дарения</t>
  </si>
  <si>
    <t>1 09 04050 00 0000 110</t>
  </si>
  <si>
    <t>Земельный налог (по обязательствам, возникшим до 1 января 2006 года)</t>
  </si>
  <si>
    <t>1 09 04050 04 0000 110</t>
  </si>
  <si>
    <t>Земельный налог (по обязательствам, возникшим до 1 января 2006 года), мобилизуемый на территориях городских округов</t>
  </si>
  <si>
    <t>1 09 04050 05 0000 110</t>
  </si>
  <si>
    <t>Земельный налог (по обязательствам, возникшим до 1 января 2006 года), мобилизуемый на межселенных территориях</t>
  </si>
  <si>
    <t>1 09 04050 10 0000 110</t>
  </si>
  <si>
    <t>Земельный налог (по обязательствам, возникшим до 1 января 2006 года), мобилизуемый на территориях поселений</t>
  </si>
  <si>
    <t xml:space="preserve">1 09 05000 01 0000 110 </t>
  </si>
  <si>
    <t>Прочие налоги и сборы (по отмененным федеральным налогам и сборам)</t>
  </si>
  <si>
    <t>1 09 05040 01 0000 110</t>
  </si>
  <si>
    <t>Налог на покупку иностранных денежных знаков и платежных документов, выраженных в иностранной валюте</t>
  </si>
  <si>
    <t xml:space="preserve">1 09 06000 02 0000 110 </t>
  </si>
  <si>
    <t xml:space="preserve">1 09 06010 02 0000 110 </t>
  </si>
  <si>
    <t xml:space="preserve">1 09 06020 02 0000 110 </t>
  </si>
  <si>
    <t>Сбор на нужды образовательных учреждений, взимаемый с юридических лиц</t>
  </si>
  <si>
    <t>1 09 06030 02 0000 110</t>
  </si>
  <si>
    <t>Прочие налоги и сборы</t>
  </si>
  <si>
    <t>1 09 07000 03 0000 110</t>
  </si>
  <si>
    <t>1 09 07010 00 0000 110</t>
  </si>
  <si>
    <t>Налог на рекламу</t>
  </si>
  <si>
    <t>1 09 07010 04 0000 110</t>
  </si>
  <si>
    <t>Налог на рекламу, мобилизуемый на территориях городских округов</t>
  </si>
  <si>
    <t>1 09 07010 05 0000 110</t>
  </si>
  <si>
    <t>Налог на рекламу, мобилизуемый на территориях муниципальных районов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</si>
  <si>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</si>
  <si>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</si>
  <si>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</si>
  <si>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</si>
  <si>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</si>
  <si>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</si>
  <si>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1 09 07040 00 0000 110</t>
  </si>
  <si>
    <t>Лицензионный сбор за право торговли спиртными напитками</t>
  </si>
  <si>
    <t>1 09 07040 04 0000 110</t>
  </si>
  <si>
    <t>Лицензионный сбор за право торговли спиртными напитками, мобилизуемый на территориях городских округов</t>
  </si>
  <si>
    <t>1 09 07040 05 0000 110</t>
  </si>
  <si>
    <t>Лицензионный сбор за право торговли спиртными напитками, мобилизуемый на территориях муниципальных районов</t>
  </si>
  <si>
    <t>1 09 07050 00 0000 110</t>
  </si>
  <si>
    <t>Прочие местные налоги и сборы</t>
  </si>
  <si>
    <t>1 09 07050 04 0000 110</t>
  </si>
  <si>
    <t>1 09 07050 05 0000 110</t>
  </si>
  <si>
    <t>Прочие местные налоги и сборы, мобилизуемые на территориях муниципальных районов</t>
  </si>
  <si>
    <t>1 11 00000 00 0000 000</t>
  </si>
  <si>
    <t>1 11 01000 00 0000 120</t>
  </si>
  <si>
    <t>1 11 01020 02 0000 120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</si>
  <si>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</si>
  <si>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</si>
  <si>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</si>
  <si>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</si>
  <si>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</si>
  <si>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1 11 02000 00 0000 120</t>
  </si>
  <si>
    <t xml:space="preserve">Доходы от размещения средств бюджетов </t>
  </si>
  <si>
    <t>1 11 02020 02 0000 120</t>
  </si>
  <si>
    <t>Доходы от размещения временно свободных средств бюджетов субъектов Российской Федерации</t>
  </si>
  <si>
    <t>1 11 02032 04 0000 120</t>
  </si>
  <si>
    <t>Доходы от размещения временно свободных средств бюджетов городских округов</t>
  </si>
  <si>
    <t>1 11 02033 05 0000 120</t>
  </si>
  <si>
    <t>Доходы от размещения временно свободных средств бюджетов муниципальных районов</t>
  </si>
  <si>
    <t>1 11 02033 10 0000 120</t>
  </si>
  <si>
    <t>Доходы от размещения временно свободных средств бюджетов поселений</t>
  </si>
  <si>
    <t>1 11 02080 00 0000 120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</si>
  <si>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</si>
  <si>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1 11 02082 02 0000 120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</si>
  <si>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</si>
  <si>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1 11 02084 04 0000 120</t>
  </si>
  <si>
    <t xml:space="preserve">Доходы от размещения сумм, аккумулируемых в ходе проведения аукционов по продаже акций, находящихся в собственности городских округов </t>
  </si>
  <si>
    <t>1 11 02085 05 0000 120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</si>
  <si>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</si>
  <si>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1 11 02085 10 0000 120</t>
  </si>
  <si>
    <t>Доходы от размещения сумм, аккумулируемых в ходе проведения аукционов по продаже акций, находящихся в собственности поселений</t>
  </si>
  <si>
    <t>1 11 03000 00 0000 120</t>
  </si>
  <si>
    <t>Проценты, полученные от предоставления бюджетных кредитов внутри страны</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</si>
  <si>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</si>
  <si>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</si>
  <si>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</si>
  <si>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</si>
  <si>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</si>
  <si>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</si>
  <si>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1 11 03050 10 0000 120</t>
  </si>
  <si>
    <t>Проценты, полученные от предоставления бюджетных кредитов внутри страны за счет средств бюджетов поселений</t>
  </si>
  <si>
    <t>1 11 05000 00 0000 120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</si>
  <si>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</si>
  <si>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</si>
  <si>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1 11 05010 05 0000 120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</si>
  <si>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</si>
  <si>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</si>
  <si>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</si>
  <si>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</si>
  <si>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</si>
  <si>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</si>
  <si>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автономных учреждений субъектов Российской Федерации, а также земельных участков государственных  унитарных предприятий субъектов Российской Федерации,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</si>
  <si>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</si>
  <si>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</si>
  <si>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</si>
  <si>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</si>
  <si>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</si>
  <si>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</si>
  <si>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</si>
  <si>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</si>
  <si>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автономных учреждений субъектов Российской Федерации)</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</si>
  <si>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</si>
  <si>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</si>
  <si>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</si>
  <si>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</si>
  <si>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1 11 07000 00 0000 120</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</si>
  <si>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</si>
  <si>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</si>
  <si>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</si>
  <si>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</si>
  <si>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1 11 07014 04 0000 120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</si>
  <si>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</si>
  <si>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</si>
  <si>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</si>
  <si>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</si>
  <si>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</si>
  <si>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</si>
  <si>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1 11 08020 02 0000 120</t>
  </si>
  <si>
    <t>Средства, получаемые от передачи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</si>
  <si>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 xml:space="preserve">1 11 08040 04 0000 120 </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</si>
  <si>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</si>
  <si>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1 11 08050 05 0000 120 </t>
  </si>
  <si>
    <t>Средства, получаемые от передачи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</si>
  <si>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1 11 08050 10 0000 120 </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</si>
  <si>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</si>
  <si>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1 11 09000 00 0000 120 </t>
  </si>
  <si>
    <t>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</si>
  <si>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</si>
  <si>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</si>
  <si>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</si>
  <si>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</si>
  <si>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</si>
  <si>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</si>
  <si>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</si>
  <si>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1 11 09022 02 0000 120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</si>
  <si>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</si>
  <si>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1 11 09024 04 0000 120</t>
  </si>
  <si>
    <t>Доходы от распоряжения правами на результаты научно-технической деятельности, находящимися в собственности городских округов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</si>
  <si>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</si>
  <si>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</si>
  <si>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1 11 09025 10 0000 120</t>
  </si>
  <si>
    <t>Доходы от распоряжения правами на результаты научно-технической деятельности, находящимися в собственности поселений</t>
  </si>
  <si>
    <t>1 11 09032 02 0000 120</t>
  </si>
  <si>
    <t xml:space="preserve">Доходы от эксплуатации и использования имущества автомобильных дорог, находящихся в собственности субъектов Российской Федерации </t>
  </si>
  <si>
    <t>1 11 09034 04 0000 120</t>
  </si>
  <si>
    <t>Доходы от эксплуатации и использования имущества автомобильных дорог, находящихся в собственности городских округов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</si>
  <si>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</si>
  <si>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</si>
  <si>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1 11 09035 10 0000 120</t>
  </si>
  <si>
    <t>Доходы от эксплуатации и использования имущества автомобильных дорог, находящихся в собственности поселений</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</si>
  <si>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</si>
  <si>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</si>
  <si>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1 11 09044 04 0000 120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</si>
  <si>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</si>
  <si>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</si>
  <si>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1 11 09045 10 0000 120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</si>
  <si>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</si>
  <si>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1 12 00000 00 0000 000</t>
  </si>
  <si>
    <t>1 12 02000 01 0000 120</t>
  </si>
  <si>
    <t>Платежи при пользовании недрами</t>
  </si>
  <si>
    <t>1 12 02010 01 0000 120</t>
  </si>
  <si>
    <t xml:space="preserve">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t>
  </si>
  <si>
    <t>1 12 02012 01 0000 120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</si>
  <si>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общераспространенных полезных ископаемых, или участкам недр местного значения</t>
  </si>
  <si>
    <t xml:space="preserve">1 12 02013 01 0000 120 </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</si>
  <si>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природных алмазов</t>
  </si>
  <si>
    <t>1 12 02030 01 0000 120</t>
  </si>
  <si>
    <t>Регулярные платежи за пользование недрами при пользовании недрами (ренталс) на территории Российской Федерации</t>
  </si>
  <si>
    <t>1 12 02040 01 0000 120</t>
  </si>
  <si>
    <t>Плата за договорную акваторию и участки морского дна, полученная при пользовании недрами на территории Российской Федерации</t>
  </si>
  <si>
    <t xml:space="preserve">1 12 02052 01 0000 120 </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</si>
  <si>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по участкам недр, содержащим месторождения общераспространенных полезных ископаемых, участкам недр местного значения, а также участкам недр местного значения, используемых для целей строительства и эксплуатации подземных сооружений, не связанных с добычей полезных ископаемых</t>
  </si>
  <si>
    <t>1 12 02102 02 0000 120</t>
  </si>
  <si>
    <t>Прочие платежи при пользовании недрами по участкам недр, содержащим месторождения общераспространенных полезных ископаемых, или участки недр местного значения</t>
  </si>
  <si>
    <t>1 12 03000 01 0000 120</t>
  </si>
  <si>
    <t>Плата за пользование водными биологическими ресурсами по межправительственным соглашениям</t>
  </si>
  <si>
    <t>1 12 04000 00 0000 120</t>
  </si>
  <si>
    <t>Плата за пользование лесов</t>
  </si>
  <si>
    <t>1 12 04020 02 0000 120</t>
  </si>
  <si>
    <t>Плата за использование лесов в части, превышающей минимальный размер арендной платы и минимальный размер платы по договору купли-продажи лесных насаждений</t>
  </si>
  <si>
    <t>1 12 04021 02 0000 120</t>
  </si>
  <si>
    <t>Плата за использование лесов в части, превышающей минимальный размер платы по договору купли-продажи лесных насаждений</t>
  </si>
  <si>
    <t>1 12 04022 02 0000 120</t>
  </si>
  <si>
    <t xml:space="preserve">Плата за использование лесов в части, превышающей минимальный размер арендной платы </t>
  </si>
  <si>
    <t>1 12 04040 02 0000 120</t>
  </si>
  <si>
    <t>Прочие доходы от использования лесного фонда Российской Федерации и лесов иных категорий (по обязательствам, возникшим до 1 января 2007 года)</t>
  </si>
  <si>
    <t>1 12 04060 02 0000 120</t>
  </si>
  <si>
    <t>Плата по договору купли-продажи лесных насаждений для собственных нужд</t>
  </si>
  <si>
    <t>1 12 05000 01 0000 120</t>
  </si>
  <si>
    <t>Плата за пользование водными объектами</t>
  </si>
  <si>
    <t xml:space="preserve">1 12 05020 02 0000 120 </t>
  </si>
  <si>
    <t>Плата за пользование водными объектами, находящимися в собственности субъектов Российской Федерации</t>
  </si>
  <si>
    <t xml:space="preserve">1 12 05040 04 0000 120 </t>
  </si>
  <si>
    <t>Плата за пользование водными объектами, находящимися в собственности городских округов</t>
  </si>
  <si>
    <t>1 12 05050 05 0000 120</t>
  </si>
  <si>
    <t>Плата за пользование водными объектами, находящимися в собственности муниципальных районов</t>
  </si>
  <si>
    <t xml:space="preserve">1 12 05050 10 0000 120 </t>
  </si>
  <si>
    <t>Плата за пользование водными объектами, находящимися в собственности поселений</t>
  </si>
  <si>
    <t>1 12 07020 02 0000 120</t>
  </si>
  <si>
    <t>Доходы, полученные от применения рыночного механизма оборота долей, определяемых органами исполнительной власти субъектов Российской Федерации, в общем объеме квот на вылов (добычу) водных биологических ресурсов</t>
  </si>
  <si>
    <t>1 13 00000 00 0000 000</t>
  </si>
  <si>
    <t>1 13 02000 00 0000 130</t>
  </si>
  <si>
    <t>Лицензионные сборы</t>
  </si>
  <si>
    <t>1 13 02020 00 0000 130</t>
  </si>
  <si>
    <t>Сборы за выдачу лицензий на розничную продажу алкогольной продукции</t>
  </si>
  <si>
    <t>1 13 02021 02 0000 130</t>
  </si>
  <si>
    <t>Сборы за выдачу органами государственной власти субъектов Российской Федерации лицензий на розничную продажу алкогольной продукции</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</si>
  <si>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</si>
  <si>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</si>
  <si>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1 13 02024 05 0000 130</t>
  </si>
  <si>
    <t>Сборы за выдачу органами местного самоуправления муниципальных районов лицензий на розничную продажу алкогольной продукции</t>
  </si>
  <si>
    <t>1 13 03020 02 0000 130</t>
  </si>
  <si>
    <t>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t>
  </si>
  <si>
    <t>Прочие доходы бюджетов от оказания платных услуг получателями средств бюджетов городских округов и компенсации затрат бюджетов городских округов</t>
  </si>
  <si>
    <t>1 13 03050 05 0000 130</t>
  </si>
  <si>
    <t>Прочие доходы бюджетов от оказания платных услуг получателями средств бюджетов муниципальных районов и компенсации затрат бюджетов муниципальных районов</t>
  </si>
  <si>
    <t>1 13 03050 10 0000 130</t>
  </si>
  <si>
    <t>Прочие доходы бюджетов от оказания платных услуг получателями средств бюджетов поселений и компенсации затрат бюджетов поселений</t>
  </si>
  <si>
    <t>1 14 00000 00 0000 000</t>
  </si>
  <si>
    <t>1 14 01020 02 0000 410</t>
  </si>
  <si>
    <t xml:space="preserve">Доходы от продажи квартир, находящихся в собственности субъектов Российской Федерации </t>
  </si>
  <si>
    <t>1 14 01040 04 0000 410</t>
  </si>
  <si>
    <t>Доходы от продажи квартир, находящиеся в собственности городских округов</t>
  </si>
  <si>
    <t>1 14 01050 05 0000 410</t>
  </si>
  <si>
    <t xml:space="preserve">Доходы от продажи квартир, находящиеся в собственности муниципальных районов </t>
  </si>
  <si>
    <t>1 14 01050 10 0000 410</t>
  </si>
  <si>
    <t xml:space="preserve">Доходы от продажи квартир, находящиеся в собственности поселений </t>
  </si>
  <si>
    <t>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</si>
  <si>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автономных учреждений субъектов Российской Федерации) в части реализации основных средств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</si>
  <si>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</si>
  <si>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автономных учреждений субъектов Российской Федерации) в части реализации материальных запасов по указанному имуществу</t>
  </si>
  <si>
    <t>1 14 02023 02 0000 410</t>
  </si>
  <si>
    <t>Доходы от реализации иного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</si>
  <si>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1 14 02023 02 0000 440</t>
  </si>
  <si>
    <t>Доходы от реализации иного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</si>
  <si>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1 14 02030 04 0000 410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</si>
  <si>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</si>
  <si>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1 14 02030 04 0000 440 </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</si>
  <si>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</si>
  <si>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1 14 02030 05 0000 410 </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</si>
  <si>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</si>
  <si>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1 14 02030 05 0000 440 </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</si>
  <si>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</si>
  <si>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1 14 02030 10 0000 410 </t>
  </si>
  <si>
    <t>Доходы от реализации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</si>
  <si>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1 14 02030 10 0000 440 </t>
  </si>
  <si>
    <t>Доходы от реализации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</si>
  <si>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1 14 02032 04 0000 410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</si>
  <si>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</si>
  <si>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 xml:space="preserve">1 14 02032 04 0000 440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</si>
  <si>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</si>
  <si>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 xml:space="preserve">1 14 02032 05 0000 410 </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</si>
  <si>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основных средств по указанному имуществу</t>
  </si>
  <si>
    <t>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</si>
  <si>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</si>
  <si>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</si>
  <si>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</si>
  <si>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1 14 02032 10 0000 440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</si>
  <si>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</si>
  <si>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</si>
  <si>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1 14 02033 04 0000 440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</si>
  <si>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</si>
  <si>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</si>
  <si>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</si>
  <si>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1 14 02033 05 0000 440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</si>
  <si>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</si>
  <si>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1 14 02033 10 0000 410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</si>
  <si>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</si>
  <si>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1 14 02033 10 0000 440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</si>
  <si>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</si>
  <si>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1 14 03020 02 0000 410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</si>
  <si>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</si>
  <si>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1 14 03020 02 0000 440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</si>
  <si>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</si>
  <si>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</si>
  <si>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</si>
  <si>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</si>
  <si>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</si>
  <si>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</si>
  <si>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</si>
  <si>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</si>
  <si>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</si>
  <si>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</si>
  <si>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</si>
  <si>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</si>
  <si>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</si>
  <si>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1 14 04000 00 0000 420</t>
  </si>
  <si>
    <t>Доходы от продажи нематериальных активов</t>
  </si>
  <si>
    <t>1 14 04020 02 0000 420</t>
  </si>
  <si>
    <t xml:space="preserve">Доходы от продажи нематериальных активов, находящихся в собственности субъектов Российской Федерации </t>
  </si>
  <si>
    <t>1 14 04040 04 0000 420</t>
  </si>
  <si>
    <t xml:space="preserve">Доходы от продажи нематериальных активов, находящихся в собственности городских округов </t>
  </si>
  <si>
    <t>1 14 04050 05 0000 420</t>
  </si>
  <si>
    <t xml:space="preserve">Доходы от продажи нематериальных активов, находящихся в собственности муниципальных районов </t>
  </si>
  <si>
    <t>1 14 04050 10 0000 420</t>
  </si>
  <si>
    <t xml:space="preserve">Доходы от продажи нематериальных активов, находящихся в собственности поселений </t>
  </si>
  <si>
    <t xml:space="preserve">1 14 06012 04 0000 420 </t>
  </si>
  <si>
    <t xml:space="preserve">1 14 06013 05 0000 420 </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</si>
  <si>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</si>
  <si>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 xml:space="preserve">1 14 06014 10 0000 420 </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</si>
  <si>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</si>
  <si>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1 14 06022 02 0000 420 </t>
  </si>
  <si>
    <t>Доходы от продажи земельных участков, находящихся в собственности субъектов Российской Федерации (за исключением земельных участков автономных учреждений субъектов Российской Федерации, а также земельных участков государственных унитарных предприятий субъектов Российской Федерации, в том числе казенных)</t>
  </si>
  <si>
    <t xml:space="preserve">1 14 06024 04 0000 420 </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</si>
  <si>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</si>
  <si>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 xml:space="preserve">1 14 06025 05 0000 420 </t>
  </si>
  <si>
    <t>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</si>
  <si>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 xml:space="preserve">1 14 06026 10 0000 420 </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</si>
  <si>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</si>
  <si>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1 15 00000 00 0000 000</t>
  </si>
  <si>
    <t>АДМИНИСТРАТИВНЫЕ ПЛАТЕЖИ И СБОРЫ</t>
  </si>
  <si>
    <t>1 15 02020 02 0000 140</t>
  </si>
  <si>
    <t>Платежи, взимаемые государственными организациями субъектов Российской Федерации за выполнение определенных функций</t>
  </si>
  <si>
    <t>1 15 02040 04 0000 140</t>
  </si>
  <si>
    <t>Платежи, взимаемые организациями городских округов за выполнение определенных функций</t>
  </si>
  <si>
    <t>1 15 02050 05 0000 140</t>
  </si>
  <si>
    <t>Платежи, взимаемые организациями муниципальных районов за выполнение определенных функций</t>
  </si>
  <si>
    <t>1 15 02050 10 0000 140</t>
  </si>
  <si>
    <t>Платежи, взимаемые организациями поселений за выполнение определенных функций</t>
  </si>
  <si>
    <t>1 16 00000 00 0000 000</t>
  </si>
  <si>
    <t>1 16 02020 02 0000 140</t>
  </si>
  <si>
    <t>Денежные взыскания (штрафы) за нарушение законодательства о государственном регулировании цен (тарифов), налагаемые органами государственной власти субъектов Российской Федерации</t>
  </si>
  <si>
    <t>1 16 03000 00 0000 140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</si>
  <si>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</si>
  <si>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132,133, 134, 135.1 Налогового кодекса Российской Федерации</t>
  </si>
  <si>
    <t>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</si>
  <si>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</si>
  <si>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</si>
  <si>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1 16 18020 02 0000 140</t>
  </si>
  <si>
    <t>Денежные взыскания (штрафы) за нарушение бюджетного законодательства (в части бюджетов субъектов Российской Федерации)</t>
  </si>
  <si>
    <t>1 16 18040 04 0000 140</t>
  </si>
  <si>
    <t>Денежные взыскания (штрафы) за нарушение бюджетного законодательства (в части бюджетов городских округов)</t>
  </si>
  <si>
    <t>1 16 18050 05 0000 140</t>
  </si>
  <si>
    <t>Денежные взыскания (штрафы) за нарушение бюджетного законодательства (в части бюджетов муниципальных районов)</t>
  </si>
  <si>
    <t>1 16 18050 10 0000 140</t>
  </si>
  <si>
    <t>Денежные взыскания (штрафы) за нарушение бюджетного законодательства (в части бюджетов поселений)</t>
  </si>
  <si>
    <t>Денежные взыскания (штрафы) за нарушение трудового законодательства</t>
  </si>
  <si>
    <t>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</si>
  <si>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</si>
  <si>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</si>
  <si>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</si>
  <si>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</si>
  <si>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</si>
  <si>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</si>
  <si>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1 16 23020 02 0000 140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</si>
  <si>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субъектов Российской Федерации</t>
  </si>
  <si>
    <t>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</si>
  <si>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муниципальных районов</t>
  </si>
  <si>
    <t>1 16 23050 10 0000 140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</si>
  <si>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</si>
  <si>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1 16 25000 01 0000 140</t>
  </si>
  <si>
    <t>Денежные взыскания (штрафы) за нарушение законодательства о недрах</t>
  </si>
  <si>
    <t>1 16 25020 01 0000 140</t>
  </si>
  <si>
    <t>Денежные взыскания (штрафы) за нарушение законодательства об особо охраняемых природных территориях</t>
  </si>
  <si>
    <t>Денежные взыскания (штрафы) за нарушение законодательства об экологической экспертизе</t>
  </si>
  <si>
    <t xml:space="preserve">1 16 25072 02 0000 140 </t>
  </si>
  <si>
    <t xml:space="preserve">Денежные взыскания (штрафы) за нарушение лесного законодательства, установленное на лесных участках, находящихся в собственности субъектов Российской Федерации </t>
  </si>
  <si>
    <t xml:space="preserve">1 16 25073 04 0000 140 </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</si>
  <si>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</si>
  <si>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 xml:space="preserve">1 16 25074 05 0000 140 </t>
  </si>
  <si>
    <t>Денежные взыскания (штрафы) за нарушение лесного законодательства, установленное на лесных участках, находящихся в собственности муниципальных районов</t>
  </si>
  <si>
    <t xml:space="preserve">1 16 25075 10 0000 140 </t>
  </si>
  <si>
    <t>Денежные взыскания (штрафы) за нарушение лесного законодательства, установленное на лесных участках, находящихся в собственности поселений</t>
  </si>
  <si>
    <t xml:space="preserve">1 16 25082 02 0000 140 </t>
  </si>
  <si>
    <t xml:space="preserve">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t>
  </si>
  <si>
    <t>1 16 25083 04 0000 140</t>
  </si>
  <si>
    <t xml:space="preserve">Денежные взыскания (штрафы) за нарушение водного законодательства, установленное на водных объектах, находящихся в собственности городских округов </t>
  </si>
  <si>
    <t xml:space="preserve">1 16 25084 05 0000 140 </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</si>
  <si>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</si>
  <si>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 xml:space="preserve">1 16 25085 10 0000 140 </t>
  </si>
  <si>
    <t>Денежные взыскания (штрафы) за нарушение водного законодательства, установленное на водных объектах, находящихся в собственности поселений</t>
  </si>
  <si>
    <t xml:space="preserve"> 1 16 26000 01 0000 140</t>
  </si>
  <si>
    <t xml:space="preserve">Денежные взыскания (штрафы) за нарушение законодательства о рекламе   </t>
  </si>
  <si>
    <t xml:space="preserve">1 16 27000 01 0000 140 </t>
  </si>
  <si>
    <t>1 16 32020 02 0000 140</t>
  </si>
  <si>
    <t>Возмещение сумм, израсходованных незаконно или не по целевому назначению, а также доходов, полученных от их использования (в части бюджетов субъектов Российской Федерации)</t>
  </si>
  <si>
    <t>1 16 32040 04 0000 140</t>
  </si>
  <si>
    <t>Возмещение сумм, израсходованных незаконно или не по целевому назначению, а также доходов, полученных от их использования (в части бюджетов городских округов)</t>
  </si>
  <si>
    <t>1 16 32050 05 0000 140</t>
  </si>
  <si>
    <t>Возмещение сумм, израсходованных незаконно или не по целевому назначению, а также доходов, полученных от их использования (в части бюджетов муниципальных районов)</t>
  </si>
  <si>
    <t>1 16 32050 10 0000 140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</si>
  <si>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</si>
  <si>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 xml:space="preserve">1 16 33020 02 0000 140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</si>
  <si>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</si>
  <si>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 xml:space="preserve">1 16 33040 04 0000 140 </t>
  </si>
  <si>
    <t xml:space="preserve">1 16 33050 05 0000 140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</si>
  <si>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</si>
  <si>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 xml:space="preserve">1 16 33050 10 0000 140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</si>
  <si>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</si>
  <si>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1 16 90020 02 0000 140</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</si>
  <si>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</si>
  <si>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</si>
  <si>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1 16 90050 10 0000 140</t>
  </si>
  <si>
    <t>Прочие поступления от денежных взысканий (штрафов) и иных сумм в возмещение ущерба, зачисляемые в бюджеты поселений</t>
  </si>
  <si>
    <t>1 17 00000 00 0000 000</t>
  </si>
  <si>
    <t>1 17 01020 02 0000 180</t>
  </si>
  <si>
    <t>Невыясненные поступления, зачисляемые в бюджеты субъектов Российской Федерации</t>
  </si>
  <si>
    <t xml:space="preserve">1 17 01040 04 0000 180 </t>
  </si>
  <si>
    <t>Невыясненные поступления, зачисляемые в бюджеты городских округов</t>
  </si>
  <si>
    <t xml:space="preserve">1 17 01050 05 0000 180 </t>
  </si>
  <si>
    <t>Невыясненные поступления, зачисляемые в бюджеты муниципальных районов</t>
  </si>
  <si>
    <t xml:space="preserve">1 17 01050 10 0000 180 </t>
  </si>
  <si>
    <t>Невыясненные поступления, зачисляемые в бюджеты поселений</t>
  </si>
  <si>
    <t xml:space="preserve">1 17 02000 04 0000 180 </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</si>
  <si>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</si>
  <si>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1 17 02000 05 0000 180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</si>
  <si>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</si>
  <si>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1 17 02000 10 0000 180</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</si>
  <si>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</si>
  <si>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1 17 05020 02 0000 180</t>
  </si>
  <si>
    <t>Прочие неналоговые доходы бюджетов субъектов Российской Федерации</t>
  </si>
  <si>
    <t xml:space="preserve">1 17 05040 04 0000 180 </t>
  </si>
  <si>
    <t xml:space="preserve">1 17 05050 05 0000 180 </t>
  </si>
  <si>
    <t>Прочие неналоговые доходы бюджетов муниципальных районов</t>
  </si>
  <si>
    <t xml:space="preserve">1 17 05050 10 0000 180 </t>
  </si>
  <si>
    <t>Прочие неналоговые доходы бюджетов поселений</t>
  </si>
  <si>
    <t>1 18 00000 00 0000 000</t>
  </si>
  <si>
    <t>ДОХОДЫ БЮДЖЕТОВ БЮДЖЕТНОЙ СИСТЕМЫ РОССИЙСКОЙ ФЕДЕРАЦИИ ОТ ВОЗВРАТА ОСТАТКОВ СУБСИДИЙ И СУБВЕНЦИЙ ПРОШЛЫХ ЛЕТ</t>
  </si>
  <si>
    <t>1 18 01000 01 0000 000</t>
  </si>
  <si>
    <t xml:space="preserve">Доходы федерального бюджета от возврата остатков субсидий и субвенций прошлых лет </t>
  </si>
  <si>
    <t>1 18 01010 01 0000 151</t>
  </si>
  <si>
    <t xml:space="preserve">Доходы федерального бюджета от возврата остатков субсидий и субвенций прошлых лет из бюджетов субъектов Российской Федерации </t>
  </si>
  <si>
    <t>1 18 01020 01 0000 180</t>
  </si>
  <si>
    <t>1 18 01030 01 0000 151</t>
  </si>
  <si>
    <t>Доходы федерального бюджета от возврата остатков субсидий и субвенций прошлых лет из бюджетов государственных внебюджетных фондов</t>
  </si>
  <si>
    <t>1 18 01040 01 0000 000</t>
  </si>
  <si>
    <t>Доходы федерального бюджета от возврата остатков субсидий и субвенций прошлых лет из бюджета Союзного государства</t>
  </si>
  <si>
    <t>1 18 02000 02 0000 000</t>
  </si>
  <si>
    <t xml:space="preserve">Доходы бюджетов субъектов Российской Федерации от возврата остатков субсидий и субвенций прошлых лет </t>
  </si>
  <si>
    <t xml:space="preserve">1 18 04000 04 0000 000 </t>
  </si>
  <si>
    <t>Доходы бюджетов городских округов от возврата остатков субсидий и субвенций прошлых лет</t>
  </si>
  <si>
    <t xml:space="preserve">1 18 05000 05 0000 000 </t>
  </si>
  <si>
    <t>Доходы бюджетов муниципальных районов от возврата остатков субсидий и субвенций прошлых лет</t>
  </si>
  <si>
    <t xml:space="preserve">1 18 05000 10 0000 000 </t>
  </si>
  <si>
    <t>Доходы бюджетов поселений от возврата остатков субсидий и субвенций прошлых лет</t>
  </si>
  <si>
    <t>* Дальнейшее распределение доходов будет осуществляться в соответствии с нормативами согласно Приложению 3 к Федеральному закону "О федеральном бюджете на 2009 год и на плановый период 2010 и 2011 годов"</t>
  </si>
  <si>
    <t>** Дальнейшее распределение доходов будет осуществляться в соответствии с нормативами согласно Приложению 2 к Федеральному закону "О федеральном бюджете на 2009 год и на плановый период 2010 и 2011 годов"</t>
  </si>
  <si>
    <t>"</t>
  </si>
  <si>
    <t>Доходы федерального бюджета от возврата остатков субсидий и субвенций прошлых лет внебюджетными организациями</t>
  </si>
  <si>
    <t>Главные администраторы источников финансирования дефицита бюджета Петропавловск - Камчатского городского округа</t>
  </si>
  <si>
    <t>главы</t>
  </si>
  <si>
    <t>Код вида доходов</t>
  </si>
  <si>
    <t>Главные администраторы, наименование доходов</t>
  </si>
  <si>
    <t>Департамент  экономической и бюджетной политики администрации Петропавловск -Камчатского городского округа</t>
  </si>
  <si>
    <t>01 01 00 00 04 0000 710</t>
  </si>
  <si>
    <t>Размещение государственных (муниципальных) ценных бумаг, номинальная стоимость которых указана в валюте Российской Федерации</t>
  </si>
  <si>
    <t>01 02 00 00 04 0000 710</t>
  </si>
  <si>
    <t>Получение кредитов от кредитных организаций в валюте Российской Федерации</t>
  </si>
  <si>
    <t>01 02 00 00 04 0000 810</t>
  </si>
  <si>
    <t>Погашение кредитов, предоставленных кредитными организациями в валюте Российской Федерации</t>
  </si>
  <si>
    <t>01 05 00 00 00 0000 000</t>
  </si>
  <si>
    <t>Изменение остатков средств на счетах по учету средств бюджета*</t>
  </si>
  <si>
    <t>01 05 00 00 04 0000 500</t>
  </si>
  <si>
    <t>Увеличение остатков средств бюджетов</t>
  </si>
  <si>
    <t>01 05 02 00 04 0000 510</t>
  </si>
  <si>
    <t>Увеличение прочих остатков средств бюджетов</t>
  </si>
  <si>
    <t>01 05 02 01 04 0000 510</t>
  </si>
  <si>
    <t>Увеличение прочих остатков денежных средств бюджетов</t>
  </si>
  <si>
    <t>01 05 00 00 04 0000 600</t>
  </si>
  <si>
    <t>Уменьшение остатков средств бюджетов*</t>
  </si>
  <si>
    <t>01 05 02 00 04 0000 610</t>
  </si>
  <si>
    <t>Уменьшение прочих остатков средств бюджетов</t>
  </si>
  <si>
    <t>01 05 02 01 04 0000 610</t>
  </si>
  <si>
    <t>Уменьшение прочих остатков денежных средств бюджетов</t>
  </si>
  <si>
    <t>01 06  06 00 04 0000 710</t>
  </si>
  <si>
    <t>Привлечение прочих источников внутреннего финансирования дефицитов бюджетов</t>
  </si>
  <si>
    <t xml:space="preserve">Комитет по управлению имуществом </t>
  </si>
  <si>
    <t>Петропавловск – Камчатского городского округа</t>
  </si>
  <si>
    <t>01 06 01 00 00 0000 000</t>
  </si>
  <si>
    <t>Иные источники внутреннего финансирования дефицитов бюджетов*</t>
  </si>
  <si>
    <t>01 06 01 00 04 0000 630</t>
  </si>
  <si>
    <t>Средства от продажи акций и иных форм участия в капитале, находящихся в государственной и муниципальной собственности</t>
  </si>
  <si>
    <t>01 06 06 00 04 0000 700</t>
  </si>
  <si>
    <t>Приложение 4</t>
  </si>
  <si>
    <t>Приложение 5</t>
  </si>
  <si>
    <t>Источники финансирования дефицита бюджета Петропавловск-Камчатского городского округа на 2010 год</t>
  </si>
  <si>
    <t>Код бюджетной классификации</t>
  </si>
  <si>
    <t>Наименование показателя</t>
  </si>
  <si>
    <t>Источники финансирования дефицита районного бюджета:</t>
  </si>
  <si>
    <t>01 02 00 00 00 0000 000</t>
  </si>
  <si>
    <t>Кредиты кредитных организаций в валюте Российской Федерации</t>
  </si>
  <si>
    <t>01 02 00 00 00 0000 700</t>
  </si>
  <si>
    <t xml:space="preserve"> - 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</si>
  <si>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</si>
  <si>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01 02 00 00 00 0000 800</t>
  </si>
  <si>
    <t xml:space="preserve"> - 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</si>
  <si>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</si>
  <si>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</si>
  <si>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</si>
  <si>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01 03 00 00 00 0000 700</t>
  </si>
  <si>
    <t xml:space="preserve"> - Получение бюджетных кредитов от других бюджетов бюджетной системы Российской Федерации в валюте Российской Федерации</t>
  </si>
  <si>
    <t>01 03 00 00 05 0000 710</t>
  </si>
  <si>
    <t>Получение бюджетных кредитов от других бюджетов бюджетной системы Российской Федерации бюджетами субъектов Российской Федерации в валюте Российской Федерации</t>
  </si>
  <si>
    <t>01 03 00 00 00 0000 800</t>
  </si>
  <si>
    <t xml:space="preserve"> - Погашение бюджетных кредитов, полученных от других бюджетов бюджетной системы Российской Федерации в валюте Российской Федерации</t>
  </si>
  <si>
    <t>01 03 00 00 05 0000 810</t>
  </si>
  <si>
    <t>Погашение бюджетами субъектов Российской Федерации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</si>
  <si>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</si>
  <si>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01 05 00 00 00 0000 500</t>
  </si>
  <si>
    <t xml:space="preserve"> - Увеличение остатков средств бюджетов</t>
  </si>
  <si>
    <t>01 05 02 00 00 0000 500</t>
  </si>
  <si>
    <t>01 05 02 01 00 0000 510</t>
  </si>
  <si>
    <t xml:space="preserve">Увеличение прочих остатков денежных средств бюджетов </t>
  </si>
  <si>
    <t>Увеличение прочих остатков денежных средств бюджетов городских округов</t>
  </si>
  <si>
    <t>01 05 00 00 00 0000 600</t>
  </si>
  <si>
    <t xml:space="preserve"> - Уменьшение остатков средств бюджетов</t>
  </si>
  <si>
    <t>01 05 02 00 00 0000 600</t>
  </si>
  <si>
    <t>01 05 02 01 00 0000 610</t>
  </si>
  <si>
    <t xml:space="preserve">Уменьшение прочих остатков денежных средств бюджетов </t>
  </si>
  <si>
    <t>Уменьшение прочих остатков денежных средств бюджетов городских округов</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</si>
  <si>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</si>
  <si>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</si>
  <si>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</si>
  <si>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</si>
  <si>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</si>
  <si>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 xml:space="preserve"> - Возврат бюджетных кредитов, предоставленных внутри страны в валюте Российской Федерации</t>
  </si>
  <si>
    <t>01 06 05 01 02 0000 640</t>
  </si>
  <si>
    <t>Возврат бюджетных кредитов, предоставленных юридическим лицам из бюджетов субъектов Российской Федерации в валюте Российской Федерации</t>
  </si>
  <si>
    <t>Расчет остатков</t>
  </si>
  <si>
    <t>Доходы</t>
  </si>
  <si>
    <t>Расходы</t>
  </si>
  <si>
    <t>Приложение 6</t>
  </si>
  <si>
    <t>Распределение расходов  бюджета Петропавловск-Камчатского городского округа на 2010 год по разделам и подразделам классификации расходов бюджетов</t>
  </si>
  <si>
    <t>№№</t>
  </si>
  <si>
    <t>Наименование</t>
  </si>
  <si>
    <t>Раздел, подраздел</t>
  </si>
  <si>
    <t>Целевая статья</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</si>
  <si>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</si>
  <si>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</si>
  <si>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</si>
  <si>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</si>
  <si>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</si>
  <si>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Обслуживание государственного и муниципального долга</t>
  </si>
  <si>
    <t>Резервные фонды</t>
  </si>
  <si>
    <t>Другие общегосударственные вопросы</t>
  </si>
  <si>
    <t>Национальная безопасность и правоохранительная деятельность</t>
  </si>
  <si>
    <t>Органы внутренних дел</t>
  </si>
  <si>
    <t>Национальная экономика</t>
  </si>
  <si>
    <t>Лесное хозяйство</t>
  </si>
  <si>
    <t>Транспорт</t>
  </si>
  <si>
    <t>Дорожное хозяйство</t>
  </si>
  <si>
    <t>Жилищно - 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</si>
  <si>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</si>
  <si>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</si>
  <si>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</si>
  <si>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</si>
  <si>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</si>
  <si>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</si>
  <si>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</si>
  <si>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</si>
  <si>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</si>
  <si>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кинематография и средства массовой информации</t>
  </si>
  <si>
    <t>Культура</t>
  </si>
  <si>
    <t>Другие вопросы в области культуры, кинематографии, средств массовой информации</t>
  </si>
  <si>
    <t>Здравоохранение, физическая культура и спорт</t>
  </si>
  <si>
    <t>Стационарная медицинская помощь</t>
  </si>
  <si>
    <t>Амбулаторная помощь</t>
  </si>
  <si>
    <t>Медицинская помощь в дневных стационарах всех типов</t>
  </si>
  <si>
    <t xml:space="preserve">Скорая медицинская помощь </t>
  </si>
  <si>
    <t>Физическая культура и спорт</t>
  </si>
  <si>
    <t>Другие вопросы в области здравоохранения, физической культуры и спорта</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</si>
  <si>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</si>
  <si>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</si>
  <si>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</si>
  <si>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</si>
  <si>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</si>
  <si>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</si>
  <si>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 xml:space="preserve">                   ВСЕГО РАСХОДОВ:</t>
  </si>
  <si>
    <t>ВСЕГО РАСХОДОВ:</t>
  </si>
  <si>
    <t>Приложение 7</t>
  </si>
  <si>
    <t>Распределение бюджетных ассигнований по разделам, подразделам, целевым статьям и видам расходов классификации расходов бюджетов в ведомственной структуре расходов  бюджета Петропавловск-Камчатского городского округа на 2010 год</t>
  </si>
  <si>
    <t>План</t>
  </si>
  <si>
    <t>Код мин-ва, ведом-ва</t>
  </si>
  <si>
    <t>Вид расходов</t>
  </si>
  <si>
    <t>Заработная плата КОСГУ 211</t>
  </si>
  <si>
    <t>Коммунальные услуги КОСГУ 223</t>
  </si>
  <si>
    <t>Руководство и управление в сфере установленных функций</t>
  </si>
  <si>
    <t>Центральный аппарат</t>
  </si>
  <si>
    <t>Выполнение функций органами местного самоуправления</t>
  </si>
  <si>
    <t>Процентные платежи по долговым обязательствам</t>
  </si>
  <si>
    <t>Процентные платежи по муниципальному долгу</t>
  </si>
  <si>
    <t>Прочие расходы</t>
  </si>
  <si>
    <t>Резервные фонды местных администраций</t>
  </si>
  <si>
    <t>Реализация государственных функций, связанных с общегосударственным управлением</t>
  </si>
  <si>
    <t>Расходы бюджета  городского округа по реализации мероприятий ,связанных с осуществлением наказов избирателей депутатам Городской Думы Петропавловск-Камчатского городского округа</t>
  </si>
  <si>
    <t>Выполнение других обязательств государства</t>
  </si>
  <si>
    <t>Субсидии автономным учреждениям</t>
  </si>
  <si>
    <t>Субсидии муниципальному автономному учреждению "Расчетно -кассовый центр по ЖКХ г.Петропавловска-Камчатского" на оказание муниципальных услуг по расчету(начислению) величины социальной поддержки отдельным категориям граждан при оплате жилого помещения и коммунальных услуг</t>
  </si>
  <si>
    <t>Поддержка коммунального хозяйства</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</si>
  <si>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</si>
  <si>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Погашение задолженности по исполнительным листам</t>
  </si>
  <si>
    <t>Субсидии юридическим лицам</t>
  </si>
  <si>
    <t>Глава муниципального образования</t>
  </si>
  <si>
    <t>Глава Петропавловск-Камчатского городского округа</t>
  </si>
  <si>
    <t>Субвенция на выполнение госполномочий Камчатского края по материально-техническому и организационному обеспечению деятельности административных комиссий</t>
  </si>
  <si>
    <t>Страхование отдельных категорий муниципальных служащих</t>
  </si>
  <si>
    <t>Текущий ремонт зданий администрации</t>
  </si>
  <si>
    <t>Взносы в ассоциации городов и регионов</t>
  </si>
  <si>
    <t>Расходы на освещение деятельности органов местного самоуправления Петропавловск-Камчатского городского округа в средствах массовой информации</t>
  </si>
  <si>
    <t>Учреждения по обеспечению хозяйственного обслуживания</t>
  </si>
  <si>
    <t>Обеспечение деятельности подведомственных учреждений</t>
  </si>
  <si>
    <t>МУ"Территориальный центр управления кризисными ситуациями"</t>
  </si>
  <si>
    <t>Выполнение функций бюджетными учреждениями</t>
  </si>
  <si>
    <t>Расходы на содержание отдела обеспечения и отдела эксплуатации зданий</t>
  </si>
  <si>
    <t>Дворцы и дома культуры, другие учреждения культуры и средств массовой информации</t>
  </si>
  <si>
    <t>МУ "Петропавловск-Камчатский городской архив"</t>
  </si>
  <si>
    <t>Целевые программы муниципальных образований</t>
  </si>
  <si>
    <t>Долгосрочная целевая программа "Электронный Петропавловск-Камчатский (2010-2015 годы)"</t>
  </si>
  <si>
    <t>Воинские формирования (органы, подразделения)</t>
  </si>
  <si>
    <t>Монтаж автоматической охранно-пожарной сигнализации, ремонт электрооборудования, приобретение и техническое обслуживание огнетушителей в помещениях участковых пунктов милиции</t>
  </si>
  <si>
    <t>Функционирование органов в сфере национальной безопасности, правоохранительной деятельности и обороны</t>
  </si>
  <si>
    <t>Мероприятия в области образования</t>
  </si>
  <si>
    <t>Методическое обеспечение и информационная поддержка</t>
  </si>
  <si>
    <t>Субсидии муниципальному автономному учреждению "Ресурсный центр Петропавловск-Камчатского городского округа "</t>
  </si>
  <si>
    <t>Комиссия по делам несовершеннолетних и защите их прав(за счет средств краевого бюджета)</t>
  </si>
  <si>
    <t>Субвенция для осуществления госполномочий по соц.обсл.граждан(средства краевого бюджета-управление)</t>
  </si>
  <si>
    <t>Субвенция  в целях организации и осуществления деятельности по опеке и попечительству несовершеннолетних граждан(средства краевого бюджета-управление)</t>
  </si>
  <si>
    <t>МУ"Централизованная бухгалтерия"</t>
  </si>
  <si>
    <t>Методическая работа в области образования (методисты)</t>
  </si>
  <si>
    <t>Детские дошкольные учреждения</t>
  </si>
  <si>
    <t>Детские дошкольные учреждения - книгоиздательская продукция (собственные средства)</t>
  </si>
  <si>
    <t>Субвенция на выполнение гос. полномочий по выплате ежемесячной доплаты пед. работникам мун. образоват. учр., финансируемых из местных бюджетов имеющим учёные степени и гос. награды - детские сады (за счёт средств краевого бюджета)</t>
  </si>
  <si>
    <t>Долгосрочная муниципальная целевая программа "Пожарная безопасность на объектах социальной сферы в Петропавловск-Камчатском городском округе на 2010-2012 годы"</t>
  </si>
  <si>
    <t>Школы - детские сады, школы начальные, неполные средние и средние</t>
  </si>
  <si>
    <t>Школы - книгоиздательская продукция (собственные средства)</t>
  </si>
  <si>
    <t>Субвенция по обеспечению государ. гарантий прав граждан на получение общедоступного и бесплатного дошкольного, началь. общего, основного общего, среднего общего образования, а также дополнит. образ. в общеобразовательных учр-ях (за счёт средств краевого бюджета)</t>
  </si>
  <si>
    <t>Школы - поощрение учителей, участвовавших в конкурсе "Лучший учитель года"</t>
  </si>
  <si>
    <t>Школы - поощрение учреждений, внедряющих инновационные образовательные программы</t>
  </si>
  <si>
    <t>Учреждения по внешкольной работе с детьми</t>
  </si>
  <si>
    <t>Учреждения по внешкольной работе с детьми (ДМШ)</t>
  </si>
  <si>
    <t>Учреждения по внешкольной работе с детьми (Образование)</t>
  </si>
  <si>
    <t>Образование - книгоиздательская продукция (собственные средства)</t>
  </si>
  <si>
    <t>ДМШ - Субвенция на выполнение гос. полномочий по выплате ежемесячной доплаты пед. работникам мун. образоват. учр., финансируемых из местных бюджетов имеющим учёные степени и гос. награды (за счёт средств краевого бюджета)</t>
  </si>
  <si>
    <t>Образование - Субвенция на выполнение гос. полномочий по выплате ежемесячной доплаты пед. работникам мун. образоват. учр., финансируемых из местных бюджетов имеющим учёные степени и гос. награды (за счёт средств краевого бюджета)</t>
  </si>
  <si>
    <t>Детские дома</t>
  </si>
  <si>
    <t>Специальные (коррекционные) учреждения</t>
  </si>
  <si>
    <t>Иные безвозмездные и безвозвратные перечисления</t>
  </si>
  <si>
    <t>Ежемесячное денежное вознаграждение за классное руководство</t>
  </si>
  <si>
    <t>Организационно-воспитательная работа с молодежью</t>
  </si>
  <si>
    <t>Проведение мероприятий для детей и молодежи</t>
  </si>
  <si>
    <t>Оплата за обучение студентов</t>
  </si>
  <si>
    <t>Выплаты премии Главы ПК ГО студентам, учащимся и воспитанникам образовательных учреждений, находящихся на территории ПК ГО</t>
  </si>
  <si>
    <t>Муниципальная долгосрочная целевая программа "Молодёжь Петропавловск-Камчатского городского округа на 2009-2010 годы"</t>
  </si>
  <si>
    <t>Муниципальная долгосрочная целевая программа "Обеспечение жильём молодых семей в Петропавловск-Камчатском городском округе на 2009-2010 годы"</t>
  </si>
  <si>
    <t>Долгосрочная муниципальная целевая программа "Поддержка и развитие дополнительного образования в Петропавловск-Камчатском городском округе"</t>
  </si>
  <si>
    <t>Долгосрочная муниципальная целевая программа на период 2010-2011 годы "Здоровые дети"</t>
  </si>
  <si>
    <t>Долгосрочная целевая программа "Развитие системы образования Петропавловск-Камчатского городского округа на 2010-2012 годы"</t>
  </si>
  <si>
    <t>Дворцы и дома культуры, другие учреждения культуры и средств массовой информации - Дома культуры</t>
  </si>
  <si>
    <t>Дворцы и дома культуры, другие учреждения культуры и средств массовой информации - ЦКД "Апрель"</t>
  </si>
  <si>
    <t>Дворцы и дома культуры, другие учреждения культуры и средств массовой информации - ГЦК "Досуг"</t>
  </si>
  <si>
    <t>Дворцы и дома культуры, другие учреждения культуры и средств массовой информации - Городской парк культуры и отдыха</t>
  </si>
  <si>
    <t>Дворцы и дома культуры, другие учреждения культуры и средств массовой информации - Городской оркестр</t>
  </si>
  <si>
    <t>Дворцы и дома культуры, другие учреждения культуры и средств массовой информации - проведение городских культурно-массовых мероприятий</t>
  </si>
  <si>
    <t>Библиотеки</t>
  </si>
  <si>
    <t>Мероприятия в сфере культуры, кинематографии и средств массовой информации</t>
  </si>
  <si>
    <t>Комплектование книжных фондов библиотек муниципальных образований</t>
  </si>
  <si>
    <t>Долгосрочная муниципальная целевая программа "Сохранение и развитие культуры в Петропавловск-Камчатском городском округе на 2010-2012 годы"</t>
  </si>
  <si>
    <t>Больницы, клиники, госпитали, медико-санитарные части</t>
  </si>
  <si>
    <t>Родильные дома</t>
  </si>
  <si>
    <t>Амбулаторная помощь Родильные дома</t>
  </si>
  <si>
    <t>Поликлиники, амбулатории, диагностические центры</t>
  </si>
  <si>
    <t>Субвенция на выполнение полномочий по обеспечению полноценным питанием берем.женщин, кормящих матерей, а также детей в возрасте до трех лет, в т.ч. через специальные пункты питания и магазины по заключению врачей (за счет средств краевого бюджета)</t>
  </si>
  <si>
    <t>Медицинская помощь в дневных стационарах Родильные дома</t>
  </si>
  <si>
    <t>Станции скорой и неотложной помощи</t>
  </si>
  <si>
    <t>Субвенция на выполнение гос.полномочий по осуществлению выплат медицинскому персоналу фельдшерско-акушерских пунктов, врачам, фельдшерам и медицинским сестрам скорой медицинской помощи (за счет средств из федерального бюджета)</t>
  </si>
  <si>
    <t>Физкультурно-оздоровительная работа и спортивные мероприятия</t>
  </si>
  <si>
    <t>Мероприятия в области здравоохранения, спорта и физической культуры, туризма</t>
  </si>
  <si>
    <t>Субсидия МУП "Спартак"</t>
  </si>
  <si>
    <t>Субсидии некоммерческим организациям</t>
  </si>
  <si>
    <t>Субсидии автономному учреждению физической культуры и спорта "Лыжная база "Лесная" на оказание муниципальных услуг</t>
  </si>
  <si>
    <t>Субсидии муниципальному автономному учреждению дополнительного образования детей "ДЮСШ по футболу"</t>
  </si>
  <si>
    <t>Субсидии муниципальному автономному учреждению дополнительного образования детей "ДЮСШ по Киокусинкай каратэ-до"</t>
  </si>
  <si>
    <t>Учреждения, обеспечивающие предоставление услуг в сфере здравоохранения</t>
  </si>
  <si>
    <t>Дома ребенка</t>
  </si>
  <si>
    <t>Субвенция на выполнение гос. полномочий по предоставлению соц. поддержки детей-сирот и детей, оставшихся без попечения родителей, находящихся в мун.учр.здравоохранения (за счёт средств краевого бюджета)</t>
  </si>
  <si>
    <t xml:space="preserve">Долгосрочная муниципальная целевая программа "Спортивный Петропавловск на 2010-2014 годы" </t>
  </si>
  <si>
    <t>Муниципальная долгосрочная целевая программа «Приобретение медицинского оборудования для муниципальных учреждений здравоохранения Петропавловск-Камчатского городского округа на 2010-2014 годы»</t>
  </si>
  <si>
    <t xml:space="preserve">Доплаты к пенсиям, дополнительное пенсионное обеспечение </t>
  </si>
  <si>
    <t>Доплаты к пенсиям государственных служащих субъектов Российской Федерации и муниципальных служащих</t>
  </si>
  <si>
    <t>Социальные выплаты</t>
  </si>
  <si>
    <t>Медико-социальная экспертная комиссия</t>
  </si>
  <si>
    <t>Психолого-медико-педагогическая комиссия Петропавловск-Камчатского городского округа</t>
  </si>
  <si>
    <t>Учреждения социального обслуживания населения</t>
  </si>
  <si>
    <t>Субвенция для осуществления госполномочий по социальному обсл. граждан (средства краевого бюджета-содержание Центра)</t>
  </si>
  <si>
    <t>Центр социального обслуживания населения (администрирование госполномочий по отделу выплат субсидий, средства краевого бюджета)</t>
  </si>
  <si>
    <t>Социальная помощь</t>
  </si>
  <si>
    <t>Федеральный закон от 12 января 1996 года № 8-ФЗ "О погребении и похоронном деле"</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</si>
  <si>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</si>
  <si>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Предоставление гражданам субсидий на оплату жилого помещения и коммунальных услуг</t>
  </si>
  <si>
    <t>Муниципальная социальная поддержка отдельных категорий граждан при оплате жилого помещения и коммунальных услуг</t>
  </si>
  <si>
    <t>Субвенция для выплаты гражданам адресных субсидий на оплату жилья и комм.услуг (средства краевого бюджета)</t>
  </si>
  <si>
    <t>Услуги УСПН ПКГО по доставке и перечислению адресных субсидий (средства краевого бюджета)</t>
  </si>
  <si>
    <t>Муниципальная социальная поддержка ветеранов Великой Отечественной Войны на ремонт жилых помещений</t>
  </si>
  <si>
    <t>Реализация государственных функций в области социальной политики</t>
  </si>
  <si>
    <t>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t>
  </si>
  <si>
    <t xml:space="preserve">Субвенция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 </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</si>
  <si>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</si>
  <si>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Субвенция на выплату компенсации части родительской платы за содержание ребенка в мун. образоват.учреждениях (средства краевого бюджета) </t>
  </si>
  <si>
    <t>Услуги УСПН ПКГО по доставке и перечислению компенсации части родительской платы за содержание ребенка в мун.образоват. учреждениях (за счет средств краевого бюджета)</t>
  </si>
  <si>
    <t>Содержание ребенка в семье опекуна и приемной семье, а также оплата труда приемного родителя</t>
  </si>
  <si>
    <t>Оплата труда приемного родителя (средства краевого бюджета)</t>
  </si>
  <si>
    <t>Выплаты семьям опекунов на содержание подопечных детей (средства краевого бюджета)</t>
  </si>
  <si>
    <t>Мероприятия в области социальной политики</t>
  </si>
  <si>
    <t xml:space="preserve">Мероприятия в области социальной политики </t>
  </si>
  <si>
    <t>Мероприятия в области социальной политики - Расходы в связи с реализацией Постановления Главы Петропавловск-Камчатского городского округа от 29.12.2008 №3705 (рента)</t>
  </si>
  <si>
    <t>Мероприятия в области социальной политики - Расходы в связи с реализацией Решения Городской Думы Петропавловск-Камчатского городского округа от 16.11.2005 № 223-р (присвоение звания Почетный гражданин города)</t>
  </si>
  <si>
    <t>Мероприятия в области социальной политики - Расходы в связи с реализацией Постановления администрации г.П-Камчатского от 14.12.2004 № 2123 (списание задолженности за ЖКУ)</t>
  </si>
  <si>
    <t>Мероприятия в области социальной политики - Расходы в связи с реализацией Постановления Главы Петропавловск-Камчатского городского округа от 30.08.2007 №2025 (компенсация части родительской платы малообеспеченным семьям за содержание детей в муниципальных образовательных учреждениях Петропавловск-Камчатского городского округа)</t>
  </si>
  <si>
    <t>Мероприятия в области социальной политики (оказание зубопротезной помощи)</t>
  </si>
  <si>
    <t>Мероприятия по осуществлению мер по реабилитации несовершеннолетних специальной категории (на осуществление текущей деятельности Комиссии по делам несовершеннолетних и защите их прав)</t>
  </si>
  <si>
    <t>Мероприятия для населения (по социальной защите)</t>
  </si>
  <si>
    <t>Меры муниципальной социальной поддержки старшему поколению (материальная помощь участникам ВОВ в связи с юбилейной датой)</t>
  </si>
  <si>
    <t>Услуги по доставке материальной помощи участникам ВОВ</t>
  </si>
  <si>
    <t>Городская Дума Петропавловск-Камчатского городского округа</t>
  </si>
  <si>
    <t xml:space="preserve">Городская Дума Петропавловск-Камчатского городского округа </t>
  </si>
  <si>
    <t>Председатель представительного органа муниципального образования</t>
  </si>
  <si>
    <t>Депутаты представительного органа муниципального образования</t>
  </si>
  <si>
    <t>Контрольно счетная палата Петропавловск-Камчатского городского округа</t>
  </si>
  <si>
    <t>Контрольно-счетная палата Петропавловск-Камчатского городского округа</t>
  </si>
  <si>
    <t>Руководитель контрольно-счетной палаты муниципального образования и его заместители</t>
  </si>
  <si>
    <t>Руководитель Контрольно-счетной палаты</t>
  </si>
  <si>
    <t>Управление культуры г.Петропавловска-Камчатского</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</si>
  <si>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</si>
  <si>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Управление культуры г. Петропавловска-Камчатского</t>
  </si>
  <si>
    <t>Управление социальной поддержки населения (осуществление госполномочий по опеке)</t>
  </si>
  <si>
    <t>Управление социальной поддержки населения(администрирование госполномочий по отделу выплат субсидий- за счет средств краевого бюджета)</t>
  </si>
  <si>
    <t xml:space="preserve">Муниципальное учреждение "Долговой центр г. Петропавловска-Камчатского" </t>
  </si>
  <si>
    <t>МУ"Долговой центр"</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</si>
  <si>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</si>
  <si>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</si>
  <si>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Ремонт высвобождаемого жилого фонда</t>
  </si>
  <si>
    <t>Возмещение расходов в связи с отсутствием нанимателя</t>
  </si>
  <si>
    <t>Проведение ликвидационных  и реорганизационных мероприятий</t>
  </si>
  <si>
    <t>Расходы по регистрационному учету населения</t>
  </si>
  <si>
    <t>Поддержка жилищного хозяйства</t>
  </si>
  <si>
    <t>Капитальный ремонт государственного жилищного фонда, субъектов Российской Федерации и муниципального жилищного фонда</t>
  </si>
  <si>
    <t>Капитальный ремонт жилищного фонда</t>
  </si>
  <si>
    <t>Субсидии отдельным общественным организациям и иным некоммерческим объединениям</t>
  </si>
  <si>
    <t>Субсидия на частичное софинансирование расходов организаций в размере арендной платы за использование муниципального имущества с учетом налога на добавленную стоимость</t>
  </si>
  <si>
    <t>Департамент организации муниципальных закупок Петропавловск-Камчатского городского округа</t>
  </si>
  <si>
    <t>Департамент организации муниципальных закупок  Петропавловск-Камчатского городского округа</t>
  </si>
  <si>
    <t>Субсидии МАУ "Управление жилищно-коммунального хозяйства" на организацию разработки и реализации программ развития городской инфраструктуры и регистрационный учет граждан</t>
  </si>
  <si>
    <t>МУ "Управление благоустройства г.Петропавловска-Камчатского"</t>
  </si>
  <si>
    <t>Вопросы в области лесных отношений</t>
  </si>
  <si>
    <t>Содержание лесных зон Петропавловск-Камчатского городского округа</t>
  </si>
  <si>
    <t>Автомобильный транспорт</t>
  </si>
  <si>
    <t>Отдельные мероприятия в области автомобильного транспорта</t>
  </si>
  <si>
    <t>Субсидии МАУ "Управление транспорта и дорожного хозяйства"на муниципальное задание по оказанию услуг на компенсацию льготной стоимости проездных билетов</t>
  </si>
  <si>
    <t>Субсидии МАУ "Управление транспорта и дорожного хозяйства"на муниципальное задание по оказанию услуг на компенсацию на единичные маршруты</t>
  </si>
  <si>
    <t>Субсидии МАУ "Управление транспорта и дорожного хозяйства" (содержание здания Автостанции на 10 км)</t>
  </si>
  <si>
    <t>Субсидии МАУ "Управление транспорта и дорожного хозяйства" на муниципальное задание по оказанию услуг на выполнение  мероприятий Программы "Организация и безопасность дорожного движения Петропавловск-Камчатского городского округа"</t>
  </si>
  <si>
    <t>Компенсация выпадающих доходов организациям, предоставляющим населению жилищные услуги по тарифам, не обеспечивающим возмещение издержек</t>
  </si>
  <si>
    <t xml:space="preserve">Компенсация убытков организациям, предоставляющим населению жилищные услуги по тарифам, не обеспечивающим возмещение издержек </t>
  </si>
  <si>
    <t>Инвестиционная программа "Развитие, модернизация и реконструкция систем водоснабжения и водоотведения города Петропавловска-Камчатского на 2009-2011 годы"</t>
  </si>
  <si>
    <t>Бюджетные инвестиции</t>
  </si>
  <si>
    <t>Уличное освещение</t>
  </si>
  <si>
    <t>Уличное освещение внутриквартальных дорог</t>
  </si>
  <si>
    <t>Субсидии МАУ "Управление транспорта и дорожного хозяйства" на муниципальное задание на выполнение работ по уличному освещению магистральных дорог</t>
  </si>
  <si>
    <t>Содержание автомобильных дорог и инженерных сооружений на них в границах городских округов и поселений в рамках благоустройства</t>
  </si>
  <si>
    <t>Содержание придомовых территорий и внутриквартальных дорог</t>
  </si>
  <si>
    <t>Субсидии МАУ "Управление транспорта и дорожного хозяйства" на муниципальное задание на выполнение работ по содержанию технических средств регулирования дорожного движения</t>
  </si>
  <si>
    <t>Субсидии МАУ "Управление транспорта и дорожного хозяйства" на муниципальное задание на выполнение работ по содержанию магистральных дорог</t>
  </si>
  <si>
    <t>Озеленение</t>
  </si>
  <si>
    <t>Организация и содержание мест захоронения</t>
  </si>
  <si>
    <t>Субсидии на организацию и содержание мест захоронения</t>
  </si>
  <si>
    <t>Прочие мероприятия по благоустройству городских округов и поселений</t>
  </si>
  <si>
    <t>Зимнее содержание территорий объектов социальной сферы</t>
  </si>
  <si>
    <t>Содержание биотуалетов</t>
  </si>
  <si>
    <t>Приобретение биотуалетов</t>
  </si>
  <si>
    <t>Содержание объектов благоустройства</t>
  </si>
  <si>
    <t>Проведение субботников по благоустройству города</t>
  </si>
  <si>
    <t>Обустройство детских площадок</t>
  </si>
  <si>
    <t>Отлов животных</t>
  </si>
  <si>
    <t>Содержание фонтана</t>
  </si>
  <si>
    <t>Праздничные мероприятия</t>
  </si>
  <si>
    <t>Содержание площадки для складирования снега</t>
  </si>
  <si>
    <t>Освобождение земельных участков от самовольно установленных объектов движимого имущества</t>
  </si>
  <si>
    <t>Оказание услуг по организации вывоза тел умерших и погибших граждан</t>
  </si>
  <si>
    <t>Расходы на вывоз транспортных средств, препятствующих снегоочистке</t>
  </si>
  <si>
    <t>Субсидии на содержание общественных туалетов</t>
  </si>
  <si>
    <t>Реализация государственных функций в области здравоохранения, спорта и туризма</t>
  </si>
  <si>
    <t xml:space="preserve">Мероприятия в области спорта </t>
  </si>
  <si>
    <t>Управление экономики Петропавловск-Камчатского городского округа</t>
  </si>
  <si>
    <t>Департамент градостроительства и земельных отношений Петропавловск-Камчатского городского округа</t>
  </si>
  <si>
    <t>Городские инвестиционные мероприятия - объекты администрации  МУ "Петропавловск-Камчатский городской архив"</t>
  </si>
  <si>
    <t>МУ"Управление капитального строительства и ремонта"</t>
  </si>
  <si>
    <t>Поддержка дорожного хозяйства</t>
  </si>
  <si>
    <t>Строительство и модернизация автомобильных дорог общего пользования - Реконструкция магистрали общегородского значения в районе 10 км -ул.Абеля в г.Петропавловске-Камчатском (за счет средств городского бюджета)</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</si>
  <si>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</si>
  <si>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</si>
  <si>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Реконструкция площадки вокруг памятника В.И. Ленину на Театральной площади, г. Петропавловск-Камчатский</t>
  </si>
  <si>
    <t>Капитальный ремонт объектов благоустройства</t>
  </si>
  <si>
    <t>Долгосрочная муниципальная целевая программа "Повышение устойчивости жилых домов, основных объектов и систем жизнеобеспечения  в сейсмических районах Петропавловск-Камчатском городском округе на 2010-2013 годы"</t>
  </si>
  <si>
    <t xml:space="preserve">Мероприятия по противопожарной безопасности детских дошкольных учреждений </t>
  </si>
  <si>
    <t>Капитальный ремонт детских дошкольных учреждений</t>
  </si>
  <si>
    <t>Текущий ремонт детских дошкольных учреждений</t>
  </si>
  <si>
    <t>Капитальный ремонт школ-детских садов, школ начальных, неполных средних и средних</t>
  </si>
  <si>
    <t>Мероприятия по противопожарной безопасности учреждений по внешкольной работе с детьми</t>
  </si>
  <si>
    <t>Капитальный ремонт учреждений по внешкольной работе с детьми</t>
  </si>
  <si>
    <t>Капитальный ремонт дворцов и домов культуры, других учреждений культуры</t>
  </si>
  <si>
    <t>Мероприятия по противопожарной безопасности библиотек</t>
  </si>
  <si>
    <t>Капитальный ремонт библиотек</t>
  </si>
  <si>
    <t>Сейсмоусиление роддома №2 по ул.Строительная, 1а в г.Петропавловске-Камчатском (погашение кредиторской задолженности)</t>
  </si>
  <si>
    <t xml:space="preserve">Больницы, клиники, госпитали, медико-санитарные части - мероприятия по противопожарной безопасности 
</t>
  </si>
  <si>
    <t>Капитальный ремонт больниц, клиник, госпиталей, медико-санитарных частей</t>
  </si>
  <si>
    <t>Капитальный ремонт родильных домов</t>
  </si>
  <si>
    <t>Капитальный ремонт поликлиник, амбулаторий, диагностических центров</t>
  </si>
  <si>
    <t>Медавтохозяйство - мероприятия по противопожарной безопасности</t>
  </si>
  <si>
    <t>Капитальный ремонт медавтохозяйства</t>
  </si>
  <si>
    <t>0000000</t>
  </si>
  <si>
    <t>Субсидии муниципальному автономному учреждению "Расчетно -кассовый центр по ЖКХ г.Петропавловска-Камчатского" на оказание услуг по расчету федеральных субсидий на оплату жилого помещения и коммунальных услуг, в соответствие с муниципальным заданием (за счет средств краевого бюджета)</t>
  </si>
  <si>
    <t>Субвенция на выполнение госполномочий по организации и осуществлению деятельности по опеке и попечительству, в части совершеннолетних</t>
  </si>
  <si>
    <t>ДМШ - книгоиздательская продукция (собственные средства)</t>
  </si>
  <si>
    <t>Субвенция на выполнение гос. полномочий по организации предоставления общедоступного бесплатного дошкольного, начального общего, основного общего, среднего (полного) общего образования по основным общеобразовательным программам в отдельных образовательных учреждениях (детские дома - за счёт средств краевого бюджета)</t>
  </si>
  <si>
    <t>Субвенция на выполнение гос. полномочий по организации предоставления общедоступного бесплатного дошкольного, начального общего, основного общего, среднего (полного) общего образования по основным общеобразовательным программам в отдельных образовательных учреждениях (коррекционные школы - за счёт средств краевого бюджета)</t>
  </si>
  <si>
    <t>Субвенция на выплату вознаграждения за выполнение функций классного руководителя пед. работ. муниципаль. образоват. учр. (школы - за счёт средств краевого бюджета)</t>
  </si>
  <si>
    <t>Субвенция на выплату вознаграждения за выполнение функций классного руководителя пед. работ. муниципаль. образоват. учр. (коррекционные школы - за счёт средств краевого бюджета)</t>
  </si>
  <si>
    <t>Долгосрочная муниципальная адресная программа "Капитальный ремонт многоквартирных домов в Петропавловск-Камчатском городском округе на 2010 год с перспективой до 2012 года"</t>
  </si>
  <si>
    <t>Субсидии МАУ "Управление транспорта и дорожного хозяйства" на муниципальное задание на выполнение работ по вывозу транспортных средств, препятствующих снегоочистке магистральных дорог</t>
  </si>
  <si>
    <t>Раздел, подраз-дел</t>
  </si>
  <si>
    <t>Приложение 8</t>
  </si>
  <si>
    <t>Доходы и расходы на 2010 год по ведомственной структуре расходов, осуществляемые за счет средств от предпринимательской и иной приносящей доход деятельности</t>
  </si>
  <si>
    <t xml:space="preserve"> </t>
  </si>
  <si>
    <t>ИТОГО ДОХОДОВ:</t>
  </si>
  <si>
    <t>3 00 00000 00 0000 000</t>
  </si>
  <si>
    <t>РАСХОДЫ</t>
  </si>
  <si>
    <t>Годовой объем бюджетных ассигнований</t>
  </si>
  <si>
    <t>Коммунальные услуги                                           КОСГУ 223</t>
  </si>
  <si>
    <t>ГРС</t>
  </si>
  <si>
    <t>Раздел, под-раздел</t>
  </si>
  <si>
    <t>СубКЭСР</t>
  </si>
  <si>
    <t>ИТОГО РАСХОДОВ:</t>
  </si>
  <si>
    <t>Приложение 9</t>
  </si>
  <si>
    <t>от "__" ___________2009 года № ____</t>
  </si>
  <si>
    <t>на инвестиционные мероприятия</t>
  </si>
  <si>
    <t>Петропавловск-Камчатского городского округа</t>
  </si>
  <si>
    <t>на 2010 год</t>
  </si>
  <si>
    <t>№ п/п</t>
  </si>
  <si>
    <t>Главный распорядитель средств</t>
  </si>
  <si>
    <t>Распорядитель средств</t>
  </si>
  <si>
    <t>КФСР</t>
  </si>
  <si>
    <t>КВСР</t>
  </si>
  <si>
    <t>КЦСР</t>
  </si>
  <si>
    <t>КВР</t>
  </si>
  <si>
    <t>За счет средств городского бюджета</t>
  </si>
  <si>
    <t>1.1</t>
  </si>
  <si>
    <t>Инвестиционная программа "Развитие, модернизация и реконструкция систеим водоснабжения и водоотведения города Петропавловска-Камчатского на 2009-2011 годы"</t>
  </si>
  <si>
    <t>0502</t>
  </si>
  <si>
    <t>927</t>
  </si>
  <si>
    <t>7950034</t>
  </si>
  <si>
    <t>003</t>
  </si>
  <si>
    <t>1.2</t>
  </si>
  <si>
    <t>Строительство и модернизация автомобильных дорог общего пользования - Реконструкция магистрали общегородского значения в районе 10 км - ул. Абеля в г. Петропавловске-Камчатском</t>
  </si>
  <si>
    <t>0409</t>
  </si>
  <si>
    <t>929</t>
  </si>
  <si>
    <t>3150204</t>
  </si>
  <si>
    <t>Департамент градостроительства и земельных отношений</t>
  </si>
  <si>
    <t>За счет средств федерального бюджета</t>
  </si>
  <si>
    <t>0503</t>
  </si>
  <si>
    <t>1020115</t>
  </si>
  <si>
    <t>Сейсмоусиление роддома № 2 по ул. Строительная, 1а в г. Петропавловске-Камчатском (погашение кредиторской задолженности)</t>
  </si>
  <si>
    <t>0901</t>
  </si>
  <si>
    <t>1020114</t>
  </si>
  <si>
    <t>ИТОГО:</t>
  </si>
  <si>
    <t>Приложение 10</t>
  </si>
  <si>
    <t>Перечень муниципальных целевых программ на 2010 год</t>
  </si>
  <si>
    <t>Наименование программы</t>
  </si>
  <si>
    <t>Муниципальный правовой акт об утверждении</t>
  </si>
  <si>
    <t>Наименование главного распорядителя, распорядителя, получателя бюджетных средств</t>
  </si>
  <si>
    <t>По бюджетным заявкам</t>
  </si>
  <si>
    <t>годовой объем ассигнований</t>
  </si>
  <si>
    <t xml:space="preserve">Департамент социального развития Петропавловск-Камчатского городского округа </t>
  </si>
  <si>
    <t xml:space="preserve">Комитет городского хозяйства Петропавловск-Камчатского городского округа </t>
  </si>
  <si>
    <t>Постановление администрации Петропавловск-Камчатского городского округа от 05.08.2009 № 2312</t>
  </si>
  <si>
    <t xml:space="preserve">Аппарат администрации Петропавловск-Камчатского городского округа </t>
  </si>
  <si>
    <t>Муниципальная долгосрочная целевая программа "Приобретение медицинского оборудования для муниципальных учреждений здравоохранения Петропавловск-Камчатского городского округа на 2010-2014 годы"</t>
  </si>
  <si>
    <t>Долгосрочная муниципальная целевая программа "Повышение устойчивости жилых домов, основных объектов и систем жизнеобеспечения в сейсмических районах Петропавловск-Камчатского городского округа на 2010-2013 годы"</t>
  </si>
  <si>
    <t>Долгосрочная муниципальная адресная программа "Капитальный ремонт многоквартирных домов в Петропавловск-Камчатском городском округе на 2010 год, с перспективой до 2012 года"</t>
  </si>
  <si>
    <t>Итого по программам:</t>
  </si>
  <si>
    <t>Постановление Главы Петропавловск-Камчатского городского округа от 04.06.09   № 1586</t>
  </si>
  <si>
    <t>Постановление Главы Петропавловск-Камчатского городского округа от 04.06.09  № 1587</t>
  </si>
  <si>
    <t>Приложение 11</t>
  </si>
  <si>
    <t>Распределение расходов бюджета Петропавловск-Камчатского городского округа осуществляемых за счет субсидий, субвенций, иных межбюджетных трансфертов полученных изт краевого бюджета на 2010 год</t>
  </si>
  <si>
    <t>тыс.  рублей</t>
  </si>
  <si>
    <t>Годовой объем ассигнований на 2010 год</t>
  </si>
  <si>
    <t>Заработная плата 211</t>
  </si>
  <si>
    <t>Коммунальные услуги 223</t>
  </si>
  <si>
    <t>Отклонение</t>
  </si>
  <si>
    <t>ВСЕГО расходы:</t>
  </si>
  <si>
    <t>Приложение 12</t>
  </si>
  <si>
    <t>Программа муниципальных внутренних заимствований Петропавловск-Камчатского городского округа на 2010 год</t>
  </si>
  <si>
    <t xml:space="preserve"> Внутренние заимствования (привлечение/погашение)</t>
  </si>
  <si>
    <t>Государственные ценные бумаги</t>
  </si>
  <si>
    <t>привлечение средств</t>
  </si>
  <si>
    <t>погашение основной суммы задолженности</t>
  </si>
  <si>
    <t xml:space="preserve">                    в. т.ч. прошлых лет</t>
  </si>
  <si>
    <t>Кредитные соглашения и договоры, заключенные от имени Петропавловск-Камчатского городского округа</t>
  </si>
  <si>
    <t>получение кредитов</t>
  </si>
  <si>
    <t>погашение основной суммы долга</t>
  </si>
  <si>
    <t>Бюджетные кредиты (ссуды) из федерального бюджета</t>
  </si>
  <si>
    <t xml:space="preserve">                   в. т.ч. прошлых лет</t>
  </si>
  <si>
    <t>Прочие источники</t>
  </si>
  <si>
    <t>Приложение 13</t>
  </si>
  <si>
    <t>ПРОГРАММА</t>
  </si>
  <si>
    <t>муниципальных гарантий Петропавловск-Камчатского городского округа на 2010 год</t>
  </si>
  <si>
    <t>Направления (цели) гарантирования</t>
  </si>
  <si>
    <t>Получатель гарантии</t>
  </si>
  <si>
    <t xml:space="preserve">Общий объем муниципальных гарантий </t>
  </si>
  <si>
    <t>Наличия права регрессного требования гаранта к принципалу</t>
  </si>
  <si>
    <t>Объем бюджетных ассигнований на исполнение гарантий по возможным гарантийным случаям</t>
  </si>
  <si>
    <t>Иные условия предоставления и исполнения гарантий</t>
  </si>
  <si>
    <t>Гарантии-всего:</t>
  </si>
  <si>
    <t xml:space="preserve">в том числе: </t>
  </si>
  <si>
    <t>Привлечение средств по инвестиционной программе "Развитие, модернизация и реконструкция систем водоснабжения и водоотведения города Петропавловска-Камчатского на 2009-2011 годы" утвержденной решением Городской Думы от 17.07.2008 № 240-р</t>
  </si>
  <si>
    <t>МУП Петропавловск-Камчатского городского округа "Петропавловский горводоканал"</t>
  </si>
  <si>
    <t>да</t>
  </si>
  <si>
    <t>Муниципальные гарантии Петропавловск-Камчатского городского округа не обеспечивают исполнения  обязательств по уплате неустоек (пеней, штрафов)</t>
  </si>
  <si>
    <t>Кредиты муниципальным унитарным предприятиям на выплату  заработной платы</t>
  </si>
  <si>
    <t>Муниципальные унитарные предприятия Петропавловск-Камчатского городского округа</t>
  </si>
  <si>
    <t>Реализация программы поэтапного перехода на отпуск потребителям коммунальных ресурсов по приборам учёта</t>
  </si>
  <si>
    <t>МУП "Управление механизации и автомобильного транспорта"</t>
  </si>
  <si>
    <t>Разработка перспективной схемы теплоснабжения г. Петропавловска-Камчатского и проекта программы развития коммунальной инфраструктуры</t>
  </si>
  <si>
    <t>Приобретение автотранспорта и специализированной техники</t>
  </si>
  <si>
    <t>Автоматизация расчетно-сервисного обслуживания граждан</t>
  </si>
  <si>
    <t>Муниципальное автономное учреждение "Расчетно-кассовый центр по жилищно-коммунальному хозяйству г.Петропавловска-Камчатского"</t>
  </si>
  <si>
    <t>Оказание финансовой поддержки субъектам малого и среднего предпринимательства</t>
  </si>
  <si>
    <t>Субъекты малого и среднего  предпринимательства</t>
  </si>
  <si>
    <t>Социальные выплатыСоциальные выплаты</t>
  </si>
  <si>
    <t>Субвенция для выплаты гражданам адресных субсидий на оплату жилья и комм. услуг (средства краевого бюджета)</t>
  </si>
  <si>
    <t>от 24.12.2009 № 203-нд</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</si>
</sst>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00"/>
    <numFmt numFmtId="173" formatCode="#,##0.00;[Red]\-#,##0.00;0.00"/>
    <numFmt numFmtId="174" formatCode="0000000"/>
    <numFmt numFmtId="175" formatCode="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_-* #,##0.00000_р_._-;\-* #,##0.00000_р_._-;_-* &quot;-&quot;??_р_._-;_-@_-"/>
    <numFmt numFmtId="182" formatCode="#,##0.0"/>
    <numFmt numFmtId="183" formatCode="#,##0.00000"/>
    <numFmt numFmtId="184" formatCode="0000"/>
    <numFmt numFmtId="185" formatCode="000"/>
    <numFmt numFmtId="186" formatCode="#,##0.00000_р_.;[Red]\-#,##0.00000_р_."/>
    <numFmt numFmtId="187" formatCode="000\.00\.00"/>
    <numFmt numFmtId="188" formatCode="#,##0.00000;[Red]\-#,##0.00000;0.00000"/>
  </numFmts>
  <fonts count="68">
    <font>
      <sz val="10"/>
      <name val="Arial Cyr"/>
      <family val="0"/>
    </font>
    <font>
      <sz val="10"/>
      <name val="Arial"/>
      <family val="2"/>
    </font>
    <font>
      <sz val="10"/>
      <name val="Times New Roman"/>
      <family val="1"/>
    </font>
    <font>
      <u val="single"/>
      <sz val="10"/>
      <color indexed="12"/>
      <name val="Arial Cyr"/>
      <family val="0"/>
    </font>
    <font>
      <u val="single"/>
      <sz val="10"/>
      <color indexed="36"/>
      <name val="Arial Cyr"/>
      <family val="0"/>
    </font>
    <font>
      <sz val="8"/>
      <name val="Arial Cyr"/>
      <family val="0"/>
    </font>
    <font>
      <sz val="13"/>
      <name val="Times New Roman"/>
      <family val="1"/>
    </font>
    <font>
      <b/>
      <sz val="13"/>
      <name val="Times New Roman"/>
      <family val="1"/>
    </font>
    <font>
      <b/>
      <sz val="14"/>
      <name val="Times New Roman"/>
      <family val="1"/>
    </font>
    <font>
      <sz val="11"/>
      <name val="Times New Roman"/>
      <family val="1"/>
    </font>
    <font>
      <sz val="14"/>
      <name val="Times New Roman"/>
      <family val="1"/>
    </font>
    <font>
      <sz val="10"/>
      <name val="Tahoma"/>
      <family val="2"/>
    </font>
    <font>
      <b/>
      <sz val="10"/>
      <name val="Tahoma"/>
      <family val="2"/>
    </font>
    <font>
      <sz val="12"/>
      <name val="Times New Roman"/>
      <family val="1"/>
    </font>
    <font>
      <sz val="9"/>
      <name val="Times New Roman"/>
      <family val="1"/>
    </font>
    <font>
      <b/>
      <sz val="12"/>
      <name val="Times New Roman"/>
      <family val="1"/>
    </font>
    <font>
      <sz val="7"/>
      <name val="Times New Roman"/>
      <family val="1"/>
    </font>
    <font>
      <b/>
      <sz val="9"/>
      <name val="Times New Roman"/>
      <family val="1"/>
    </font>
    <font>
      <b/>
      <sz val="8"/>
      <name val="Tahoma"/>
      <family val="2"/>
    </font>
    <font>
      <sz val="12"/>
      <color indexed="10"/>
      <name val="Times New Roman"/>
      <family val="1"/>
    </font>
    <font>
      <b/>
      <sz val="11"/>
      <name val="Times New Roman"/>
      <family val="1"/>
    </font>
    <font>
      <sz val="8"/>
      <name val="Times New Roman"/>
      <family val="1"/>
    </font>
    <font>
      <b/>
      <sz val="8"/>
      <name val="Times New Roman"/>
      <family val="1"/>
    </font>
    <font>
      <b/>
      <sz val="10"/>
      <name val="Times New Roman"/>
      <family val="1"/>
    </font>
    <font>
      <sz val="12"/>
      <color indexed="12"/>
      <name val="Times New Roman"/>
      <family val="1"/>
    </font>
    <font>
      <i/>
      <sz val="10"/>
      <name val="Times New Roman"/>
      <family val="1"/>
    </font>
    <font>
      <u val="single"/>
      <sz val="10"/>
      <name val="Times New Roman"/>
      <family val="1"/>
    </font>
    <font>
      <sz val="8"/>
      <name val="Arial"/>
      <family val="0"/>
    </font>
    <font>
      <b/>
      <sz val="10"/>
      <name val="Arial"/>
      <family val="2"/>
    </font>
    <font>
      <b/>
      <sz val="8"/>
      <name val="Arial"/>
      <family val="0"/>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name val="Times New Roman"/>
      <family val="1"/>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right style="thin"/>
      <top style="thin"/>
      <bottom style="hair"/>
    </border>
    <border>
      <left style="thin"/>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right style="thin"/>
      <top style="hair"/>
      <bottom style="hair"/>
    </border>
    <border>
      <left style="thin"/>
      <right style="thin"/>
      <top style="hair"/>
      <bottom style="hair"/>
    </border>
    <border>
      <left style="thin"/>
      <right style="thin"/>
      <top>
        <color indexed="63"/>
      </top>
      <bottom>
        <color indexed="63"/>
      </bottom>
    </border>
    <border>
      <left style="thin"/>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style="thin"/>
      <right/>
      <top style="thin"/>
      <bottom style="hair"/>
    </border>
    <border>
      <left style="thin"/>
      <right/>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color indexed="63"/>
      </left>
      <right style="hair"/>
      <top style="thin"/>
      <bottom style="thin"/>
    </border>
    <border>
      <left style="thin"/>
      <right style="hair"/>
      <top style="thin"/>
      <bottom>
        <color indexed="63"/>
      </bottom>
    </border>
    <border>
      <left style="thin"/>
      <right style="hair"/>
      <top>
        <color indexed="63"/>
      </top>
      <bottom>
        <color indexed="63"/>
      </bottom>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hair"/>
      <right style="hair"/>
      <top style="thin"/>
      <bottom>
        <color indexed="63"/>
      </bottom>
    </border>
    <border>
      <left style="hair"/>
      <right style="thin"/>
      <top style="thin"/>
      <bottom>
        <color indexed="63"/>
      </bottom>
    </border>
    <border>
      <left style="thin"/>
      <right style="thin"/>
      <top style="hair"/>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
      <left>
        <color indexed="63"/>
      </left>
      <right style="hair"/>
      <top style="thin"/>
      <bottom style="hair"/>
    </border>
    <border>
      <left>
        <color indexed="63"/>
      </left>
      <right style="thin"/>
      <top style="hair"/>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color indexed="63"/>
      </left>
      <right>
        <color indexed="63"/>
      </right>
      <top style="hair"/>
      <bottom>
        <color indexed="63"/>
      </bottom>
    </border>
    <border>
      <left style="hair"/>
      <right style="thin"/>
      <top>
        <color indexed="63"/>
      </top>
      <bottom>
        <color indexed="63"/>
      </bottom>
    </border>
    <border>
      <left style="hair"/>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 fillId="0" borderId="0">
      <alignment/>
      <protection/>
    </xf>
    <xf numFmtId="0" fontId="0" fillId="0" borderId="0">
      <alignment/>
      <protection/>
    </xf>
    <xf numFmtId="0" fontId="4"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728">
    <xf numFmtId="0" fontId="0" fillId="0" borderId="0" xfId="0" applyAlignment="1">
      <alignment/>
    </xf>
    <xf numFmtId="0" fontId="6" fillId="33" borderId="0" xfId="53" applyFont="1" applyFill="1" applyAlignment="1">
      <alignment horizontal="center" vertical="center"/>
      <protection/>
    </xf>
    <xf numFmtId="0" fontId="2" fillId="33" borderId="0" xfId="0" applyFont="1" applyFill="1" applyAlignment="1">
      <alignment horizontal="right" wrapText="1"/>
    </xf>
    <xf numFmtId="0" fontId="6" fillId="33" borderId="0" xfId="53" applyNumberFormat="1" applyFont="1" applyFill="1" applyAlignment="1" applyProtection="1">
      <alignment horizontal="center" vertical="center"/>
      <protection hidden="1"/>
    </xf>
    <xf numFmtId="0" fontId="9"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7" fillId="33" borderId="10" xfId="53" applyNumberFormat="1" applyFont="1" applyFill="1" applyBorder="1" applyAlignment="1">
      <alignment horizontal="center" vertical="center"/>
      <protection/>
    </xf>
    <xf numFmtId="49" fontId="6" fillId="33" borderId="10" xfId="53" applyNumberFormat="1" applyFont="1" applyFill="1" applyBorder="1" applyAlignment="1">
      <alignment horizontal="center" vertical="center"/>
      <protection/>
    </xf>
    <xf numFmtId="3" fontId="6" fillId="33" borderId="10" xfId="53" applyNumberFormat="1" applyFont="1" applyFill="1" applyBorder="1" applyAlignment="1" applyProtection="1">
      <alignment horizontal="center" vertical="center" wrapText="1"/>
      <protection hidden="1"/>
    </xf>
    <xf numFmtId="0" fontId="6" fillId="33" borderId="10" xfId="53" applyNumberFormat="1" applyFont="1" applyFill="1" applyBorder="1" applyAlignment="1" applyProtection="1">
      <alignment horizontal="left" wrapText="1"/>
      <protection hidden="1"/>
    </xf>
    <xf numFmtId="0" fontId="6" fillId="33" borderId="10" xfId="53" applyNumberFormat="1" applyFont="1" applyFill="1" applyBorder="1" applyAlignment="1" applyProtection="1">
      <alignment horizontal="center" vertical="center" wrapText="1"/>
      <protection hidden="1"/>
    </xf>
    <xf numFmtId="0" fontId="6" fillId="33" borderId="10" xfId="53" applyFont="1" applyFill="1" applyBorder="1" applyAlignment="1">
      <alignment horizontal="center" vertical="center"/>
      <protection/>
    </xf>
    <xf numFmtId="0" fontId="6" fillId="33" borderId="10" xfId="53" applyNumberFormat="1" applyFont="1" applyFill="1" applyBorder="1" applyAlignment="1" applyProtection="1">
      <alignment horizontal="right" wrapText="1"/>
      <protection hidden="1"/>
    </xf>
    <xf numFmtId="0" fontId="6" fillId="33" borderId="10" xfId="0" applyFont="1" applyFill="1" applyBorder="1" applyAlignment="1">
      <alignment horizontal="center"/>
    </xf>
    <xf numFmtId="0" fontId="7" fillId="33" borderId="11" xfId="53" applyNumberFormat="1" applyFont="1" applyFill="1" applyBorder="1" applyAlignment="1" applyProtection="1">
      <alignment vertical="center" wrapText="1"/>
      <protection hidden="1"/>
    </xf>
    <xf numFmtId="0" fontId="6" fillId="33" borderId="10" xfId="0" applyFont="1" applyFill="1" applyBorder="1" applyAlignment="1">
      <alignment horizontal="center" vertical="center"/>
    </xf>
    <xf numFmtId="0" fontId="6" fillId="33" borderId="0" xfId="53" applyFont="1" applyFill="1">
      <alignment/>
      <protection/>
    </xf>
    <xf numFmtId="0" fontId="2" fillId="33" borderId="0" xfId="53" applyFont="1" applyFill="1">
      <alignment/>
      <protection/>
    </xf>
    <xf numFmtId="0" fontId="6" fillId="33" borderId="0" xfId="53" applyFont="1" applyFill="1" applyBorder="1">
      <alignment/>
      <protection/>
    </xf>
    <xf numFmtId="0" fontId="2" fillId="33" borderId="0" xfId="0" applyFont="1" applyFill="1" applyAlignment="1">
      <alignment horizontal="justify" vertical="center" wrapText="1"/>
    </xf>
    <xf numFmtId="0" fontId="6" fillId="33" borderId="0" xfId="53" applyFont="1" applyFill="1" applyAlignment="1" applyProtection="1">
      <alignment horizontal="justify" vertical="center"/>
      <protection hidden="1"/>
    </xf>
    <xf numFmtId="0" fontId="6" fillId="33" borderId="10" xfId="53" applyNumberFormat="1" applyFont="1" applyFill="1" applyBorder="1" applyAlignment="1" applyProtection="1">
      <alignment horizontal="justify" vertical="center" wrapText="1"/>
      <protection hidden="1"/>
    </xf>
    <xf numFmtId="0" fontId="6" fillId="33" borderId="0" xfId="53" applyFont="1" applyFill="1" applyAlignment="1">
      <alignment horizontal="justify" vertical="center"/>
      <protection/>
    </xf>
    <xf numFmtId="0" fontId="2" fillId="33" borderId="0" xfId="53" applyFont="1" applyFill="1" applyAlignment="1">
      <alignment horizontal="center" vertical="center"/>
      <protection/>
    </xf>
    <xf numFmtId="0" fontId="2" fillId="33" borderId="0" xfId="0" applyFont="1" applyFill="1" applyAlignment="1">
      <alignment horizontal="right"/>
    </xf>
    <xf numFmtId="49" fontId="2" fillId="33" borderId="0" xfId="0" applyNumberFormat="1" applyFont="1" applyFill="1" applyAlignment="1">
      <alignment horizontal="right"/>
    </xf>
    <xf numFmtId="4" fontId="2" fillId="34" borderId="0" xfId="62" applyNumberFormat="1" applyFont="1" applyFill="1" applyAlignment="1">
      <alignment horizontal="right"/>
    </xf>
    <xf numFmtId="180" fontId="13" fillId="33" borderId="0" xfId="62" applyNumberFormat="1" applyFont="1" applyFill="1" applyAlignment="1">
      <alignment horizontal="right"/>
    </xf>
    <xf numFmtId="0" fontId="14" fillId="33" borderId="0" xfId="0" applyFont="1" applyFill="1" applyAlignment="1">
      <alignment/>
    </xf>
    <xf numFmtId="0" fontId="14" fillId="33" borderId="0" xfId="0" applyFont="1" applyFill="1" applyAlignment="1">
      <alignment horizontal="right" wrapText="1"/>
    </xf>
    <xf numFmtId="180" fontId="2" fillId="33" borderId="0" xfId="0" applyNumberFormat="1" applyFont="1" applyFill="1" applyAlignment="1">
      <alignment horizontal="right"/>
    </xf>
    <xf numFmtId="0" fontId="9" fillId="33" borderId="0" xfId="0" applyFont="1" applyFill="1" applyAlignment="1">
      <alignment horizontal="right" wrapText="1"/>
    </xf>
    <xf numFmtId="4" fontId="13" fillId="34" borderId="0" xfId="0" applyNumberFormat="1" applyFont="1" applyFill="1" applyBorder="1" applyAlignment="1">
      <alignment horizontal="right"/>
    </xf>
    <xf numFmtId="4" fontId="13" fillId="34" borderId="0" xfId="0" applyNumberFormat="1" applyFont="1" applyFill="1" applyAlignment="1">
      <alignment/>
    </xf>
    <xf numFmtId="180" fontId="13" fillId="33" borderId="0" xfId="0" applyNumberFormat="1" applyFont="1" applyFill="1" applyBorder="1" applyAlignment="1">
      <alignment horizontal="center"/>
    </xf>
    <xf numFmtId="4" fontId="9" fillId="0" borderId="10" xfId="62" applyNumberFormat="1" applyFont="1" applyFill="1" applyBorder="1" applyAlignment="1">
      <alignment horizontal="center" vertical="center" wrapText="1"/>
    </xf>
    <xf numFmtId="0" fontId="16" fillId="33" borderId="0" xfId="0" applyFont="1" applyFill="1" applyAlignment="1">
      <alignment/>
    </xf>
    <xf numFmtId="49" fontId="2" fillId="0" borderId="10" xfId="0" applyNumberFormat="1" applyFont="1" applyFill="1" applyBorder="1" applyAlignment="1">
      <alignment horizontal="center" vertical="center" textRotation="90"/>
    </xf>
    <xf numFmtId="49" fontId="2" fillId="0" borderId="10" xfId="0" applyNumberFormat="1" applyFont="1" applyFill="1" applyBorder="1" applyAlignment="1">
      <alignment horizontal="center" vertical="center" textRotation="90" wrapText="1"/>
    </xf>
    <xf numFmtId="49" fontId="15" fillId="0" borderId="12"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xf>
    <xf numFmtId="49" fontId="15" fillId="0" borderId="14" xfId="0" applyNumberFormat="1" applyFont="1" applyFill="1" applyBorder="1" applyAlignment="1">
      <alignment horizontal="center" vertical="center"/>
    </xf>
    <xf numFmtId="4" fontId="15" fillId="0" borderId="15" xfId="62" applyNumberFormat="1" applyFont="1" applyFill="1" applyBorder="1" applyAlignment="1">
      <alignment horizontal="center" vertical="center"/>
    </xf>
    <xf numFmtId="181" fontId="15" fillId="0" borderId="16" xfId="62" applyNumberFormat="1" applyFont="1" applyFill="1" applyBorder="1" applyAlignment="1">
      <alignment horizontal="right" vertical="center"/>
    </xf>
    <xf numFmtId="0" fontId="17" fillId="33" borderId="0" xfId="0" applyFont="1" applyFill="1" applyAlignment="1">
      <alignment/>
    </xf>
    <xf numFmtId="49" fontId="15" fillId="0" borderId="17"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 fontId="15" fillId="0" borderId="20" xfId="62" applyNumberFormat="1" applyFont="1" applyFill="1" applyBorder="1" applyAlignment="1">
      <alignment horizontal="center" vertical="center"/>
    </xf>
    <xf numFmtId="181" fontId="15" fillId="0" borderId="21" xfId="62" applyNumberFormat="1" applyFont="1" applyFill="1" applyBorder="1" applyAlignment="1">
      <alignment vertical="center"/>
    </xf>
    <xf numFmtId="49" fontId="13" fillId="0" borderId="17"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4" fontId="13" fillId="0" borderId="20" xfId="62" applyNumberFormat="1" applyFont="1" applyFill="1" applyBorder="1" applyAlignment="1">
      <alignment horizontal="center" vertical="center"/>
    </xf>
    <xf numFmtId="181" fontId="13" fillId="0" borderId="21" xfId="62" applyNumberFormat="1" applyFont="1" applyFill="1" applyBorder="1" applyAlignment="1">
      <alignment vertical="center"/>
    </xf>
    <xf numFmtId="4" fontId="15" fillId="0" borderId="20" xfId="0" applyNumberFormat="1" applyFont="1" applyFill="1" applyBorder="1" applyAlignment="1">
      <alignment horizontal="center" vertical="center"/>
    </xf>
    <xf numFmtId="1" fontId="14" fillId="33" borderId="0" xfId="0" applyNumberFormat="1" applyFont="1" applyFill="1" applyAlignment="1">
      <alignment/>
    </xf>
    <xf numFmtId="181" fontId="15" fillId="0" borderId="22" xfId="62" applyNumberFormat="1" applyFont="1" applyFill="1" applyBorder="1" applyAlignment="1">
      <alignment vertical="center"/>
    </xf>
    <xf numFmtId="0" fontId="15" fillId="0" borderId="23" xfId="0" applyFont="1" applyFill="1" applyBorder="1" applyAlignment="1">
      <alignment horizontal="left" vertical="center" wrapText="1"/>
    </xf>
    <xf numFmtId="49" fontId="15" fillId="0" borderId="24" xfId="0" applyNumberFormat="1" applyFont="1" applyFill="1" applyBorder="1" applyAlignment="1">
      <alignment horizontal="center" vertical="center"/>
    </xf>
    <xf numFmtId="49" fontId="15" fillId="0" borderId="25" xfId="0" applyNumberFormat="1" applyFont="1" applyFill="1" applyBorder="1" applyAlignment="1">
      <alignment horizontal="center" vertical="center"/>
    </xf>
    <xf numFmtId="49" fontId="15" fillId="0" borderId="26" xfId="0" applyNumberFormat="1" applyFont="1" applyFill="1" applyBorder="1" applyAlignment="1">
      <alignment horizontal="center" vertical="center"/>
    </xf>
    <xf numFmtId="4" fontId="15" fillId="0" borderId="27" xfId="62" applyNumberFormat="1" applyFont="1" applyFill="1" applyBorder="1" applyAlignment="1">
      <alignment horizontal="center" vertical="center"/>
    </xf>
    <xf numFmtId="181" fontId="15" fillId="0" borderId="10" xfId="62" applyNumberFormat="1" applyFont="1" applyFill="1" applyBorder="1" applyAlignment="1">
      <alignment vertical="center"/>
    </xf>
    <xf numFmtId="0" fontId="14" fillId="33" borderId="0" xfId="0" applyFont="1" applyFill="1" applyAlignment="1">
      <alignment wrapText="1"/>
    </xf>
    <xf numFmtId="49" fontId="14" fillId="33" borderId="0" xfId="0" applyNumberFormat="1" applyFont="1" applyFill="1" applyAlignment="1">
      <alignment/>
    </xf>
    <xf numFmtId="4" fontId="14" fillId="34" borderId="0" xfId="62" applyNumberFormat="1" applyFont="1" applyFill="1" applyAlignment="1">
      <alignment horizontal="center"/>
    </xf>
    <xf numFmtId="180" fontId="14" fillId="33" borderId="0" xfId="0" applyNumberFormat="1" applyFont="1" applyFill="1" applyAlignment="1">
      <alignment horizontal="center"/>
    </xf>
    <xf numFmtId="0" fontId="15" fillId="0" borderId="28" xfId="0" applyFont="1" applyFill="1" applyBorder="1" applyAlignment="1">
      <alignment horizontal="justify" vertical="center" wrapText="1"/>
    </xf>
    <xf numFmtId="0" fontId="15" fillId="0" borderId="29" xfId="0" applyFont="1" applyFill="1" applyBorder="1" applyAlignment="1">
      <alignment horizontal="justify" vertical="center" wrapText="1"/>
    </xf>
    <xf numFmtId="0" fontId="13" fillId="0" borderId="29" xfId="0" applyFont="1" applyFill="1" applyBorder="1" applyAlignment="1">
      <alignment horizontal="justify" vertical="center" wrapText="1"/>
    </xf>
    <xf numFmtId="0" fontId="13" fillId="0" borderId="0" xfId="0" applyFont="1" applyFill="1" applyAlignment="1">
      <alignment/>
    </xf>
    <xf numFmtId="0" fontId="13" fillId="0" borderId="0" xfId="0" applyFont="1" applyAlignment="1">
      <alignment/>
    </xf>
    <xf numFmtId="0" fontId="13" fillId="0" borderId="0" xfId="0" applyFont="1" applyAlignment="1">
      <alignment/>
    </xf>
    <xf numFmtId="0" fontId="13" fillId="0" borderId="0" xfId="0" applyFont="1" applyAlignment="1">
      <alignment wrapText="1"/>
    </xf>
    <xf numFmtId="0" fontId="13" fillId="0" borderId="0" xfId="0" applyFont="1" applyFill="1" applyAlignment="1">
      <alignment horizontal="center"/>
    </xf>
    <xf numFmtId="0" fontId="15" fillId="0" borderId="0" xfId="0" applyFont="1" applyFill="1" applyAlignment="1">
      <alignment horizontal="centerContinuous" wrapText="1"/>
    </xf>
    <xf numFmtId="0" fontId="15" fillId="0" borderId="0" xfId="0" applyFont="1" applyAlignment="1">
      <alignment horizontal="centerContinuous" wrapText="1"/>
    </xf>
    <xf numFmtId="0" fontId="15" fillId="0" borderId="0" xfId="0" applyFont="1" applyFill="1" applyAlignment="1">
      <alignment horizontal="center" wrapText="1"/>
    </xf>
    <xf numFmtId="0" fontId="15" fillId="0" borderId="0" xfId="0" applyFont="1" applyAlignment="1">
      <alignment/>
    </xf>
    <xf numFmtId="0" fontId="13" fillId="0" borderId="0" xfId="0" applyFont="1" applyFill="1" applyAlignment="1">
      <alignment horizontal="centerContinuous"/>
    </xf>
    <xf numFmtId="0" fontId="13" fillId="0" borderId="0" xfId="0" applyFont="1" applyAlignment="1">
      <alignment horizontal="centerContinuous"/>
    </xf>
    <xf numFmtId="0" fontId="15" fillId="0" borderId="30" xfId="0" applyFont="1" applyFill="1" applyBorder="1" applyAlignment="1">
      <alignment horizontal="center" vertical="top" wrapText="1"/>
    </xf>
    <xf numFmtId="0" fontId="15" fillId="0" borderId="31" xfId="0" applyFont="1" applyBorder="1" applyAlignment="1">
      <alignment horizontal="left" vertical="top" wrapText="1"/>
    </xf>
    <xf numFmtId="0" fontId="15" fillId="0" borderId="32" xfId="0" applyFont="1" applyFill="1" applyBorder="1" applyAlignment="1">
      <alignment horizontal="center" vertical="center"/>
    </xf>
    <xf numFmtId="0" fontId="15" fillId="0" borderId="17" xfId="0" applyFont="1" applyFill="1" applyBorder="1" applyAlignment="1">
      <alignment horizontal="center" vertical="top" wrapText="1"/>
    </xf>
    <xf numFmtId="0" fontId="15" fillId="0" borderId="18" xfId="0" applyFont="1" applyBorder="1" applyAlignment="1">
      <alignment horizontal="justify" vertical="top" wrapText="1"/>
    </xf>
    <xf numFmtId="0" fontId="15" fillId="0" borderId="19" xfId="0" applyFont="1" applyFill="1" applyBorder="1" applyAlignment="1">
      <alignment horizontal="center" vertical="center"/>
    </xf>
    <xf numFmtId="0" fontId="13" fillId="0" borderId="17" xfId="0" applyFont="1" applyFill="1" applyBorder="1" applyAlignment="1">
      <alignment horizontal="center" vertical="top" wrapText="1"/>
    </xf>
    <xf numFmtId="0" fontId="13" fillId="0" borderId="18" xfId="0" applyFont="1" applyBorder="1" applyAlignment="1">
      <alignment horizontal="justify" vertical="top" wrapText="1"/>
    </xf>
    <xf numFmtId="0" fontId="13" fillId="0" borderId="19" xfId="0" applyFont="1" applyFill="1" applyBorder="1" applyAlignment="1">
      <alignment horizontal="center" vertical="center"/>
    </xf>
    <xf numFmtId="0" fontId="15" fillId="0" borderId="18" xfId="0" applyFont="1" applyFill="1" applyBorder="1" applyAlignment="1">
      <alignment horizontal="justify" vertical="top" wrapText="1"/>
    </xf>
    <xf numFmtId="0" fontId="13" fillId="0" borderId="18" xfId="0" applyFont="1" applyFill="1" applyBorder="1" applyAlignment="1">
      <alignment horizontal="justify" vertical="top" wrapText="1"/>
    </xf>
    <xf numFmtId="0" fontId="15" fillId="0" borderId="0" xfId="0" applyFont="1" applyFill="1" applyAlignment="1">
      <alignment/>
    </xf>
    <xf numFmtId="0" fontId="19" fillId="0" borderId="19" xfId="0" applyFont="1" applyFill="1" applyBorder="1" applyAlignment="1">
      <alignment horizontal="center" vertical="center"/>
    </xf>
    <xf numFmtId="0" fontId="13" fillId="0" borderId="19" xfId="0" applyFont="1" applyFill="1" applyBorder="1" applyAlignment="1">
      <alignment horizontal="center" vertical="center" wrapText="1"/>
    </xf>
    <xf numFmtId="0" fontId="15" fillId="0" borderId="19" xfId="0" applyFont="1" applyFill="1" applyBorder="1" applyAlignment="1">
      <alignment horizontal="center"/>
    </xf>
    <xf numFmtId="0" fontId="13" fillId="0" borderId="33" xfId="0" applyFont="1" applyFill="1" applyBorder="1" applyAlignment="1">
      <alignment horizontal="center" vertical="top" wrapText="1"/>
    </xf>
    <xf numFmtId="0" fontId="13" fillId="0" borderId="34" xfId="0" applyFont="1" applyBorder="1" applyAlignment="1">
      <alignment horizontal="justify" vertical="top" wrapText="1"/>
    </xf>
    <xf numFmtId="0" fontId="15" fillId="0" borderId="35" xfId="0" applyFont="1" applyFill="1" applyBorder="1" applyAlignment="1">
      <alignment horizontal="center" vertical="center"/>
    </xf>
    <xf numFmtId="0" fontId="13" fillId="0" borderId="36" xfId="0" applyFont="1" applyFill="1" applyBorder="1" applyAlignment="1">
      <alignment horizontal="center" vertical="top" wrapText="1"/>
    </xf>
    <xf numFmtId="0" fontId="13" fillId="0" borderId="37" xfId="0" applyFont="1" applyBorder="1" applyAlignment="1">
      <alignment horizontal="justify" vertical="top" wrapText="1"/>
    </xf>
    <xf numFmtId="0" fontId="15" fillId="0" borderId="38" xfId="0" applyFont="1" applyFill="1" applyBorder="1" applyAlignment="1">
      <alignment horizontal="center" vertical="center"/>
    </xf>
    <xf numFmtId="0" fontId="13" fillId="0" borderId="39" xfId="0" applyFont="1" applyFill="1" applyBorder="1" applyAlignment="1">
      <alignment horizontal="center" vertical="top" wrapText="1"/>
    </xf>
    <xf numFmtId="0" fontId="13" fillId="0" borderId="40" xfId="0" applyFont="1" applyBorder="1" applyAlignment="1">
      <alignment horizontal="justify" vertical="top" wrapText="1"/>
    </xf>
    <xf numFmtId="0" fontId="15" fillId="0" borderId="41" xfId="0" applyFont="1" applyFill="1" applyBorder="1" applyAlignment="1">
      <alignment horizontal="center" vertical="center"/>
    </xf>
    <xf numFmtId="0" fontId="13" fillId="0" borderId="0" xfId="0" applyFont="1" applyFill="1" applyAlignment="1">
      <alignment horizontal="left"/>
    </xf>
    <xf numFmtId="0" fontId="13" fillId="0" borderId="0" xfId="0" applyFont="1" applyFill="1" applyBorder="1" applyAlignment="1">
      <alignment horizontal="left"/>
    </xf>
    <xf numFmtId="0" fontId="15" fillId="0" borderId="0" xfId="0" applyFont="1" applyFill="1" applyAlignment="1">
      <alignment horizontal="justify"/>
    </xf>
    <xf numFmtId="0" fontId="13" fillId="0" borderId="10" xfId="0" applyFont="1" applyFill="1" applyBorder="1" applyAlignment="1">
      <alignment horizontal="center" vertical="center" wrapText="1"/>
    </xf>
    <xf numFmtId="0" fontId="13" fillId="0" borderId="10" xfId="0" applyFont="1" applyBorder="1" applyAlignment="1">
      <alignment horizontal="center" wrapText="1"/>
    </xf>
    <xf numFmtId="0" fontId="2" fillId="0" borderId="0" xfId="0" applyFont="1" applyAlignment="1">
      <alignment horizontal="right"/>
    </xf>
    <xf numFmtId="0" fontId="13" fillId="0" borderId="0" xfId="0" applyFont="1" applyAlignment="1">
      <alignment horizontal="right"/>
    </xf>
    <xf numFmtId="0" fontId="13" fillId="0" borderId="0" xfId="0" applyFont="1" applyAlignment="1">
      <alignment horizontal="center"/>
    </xf>
    <xf numFmtId="0" fontId="13" fillId="0" borderId="42" xfId="0" applyFont="1" applyBorder="1" applyAlignment="1">
      <alignment horizontal="justify"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5" xfId="0" applyFont="1" applyBorder="1" applyAlignment="1">
      <alignment horizontal="center" vertical="top" wrapText="1"/>
    </xf>
    <xf numFmtId="0" fontId="0" fillId="0" borderId="0" xfId="0" applyFont="1" applyAlignment="1">
      <alignment/>
    </xf>
    <xf numFmtId="0" fontId="13" fillId="0" borderId="44" xfId="0" applyFont="1" applyBorder="1" applyAlignment="1">
      <alignment horizontal="center" vertical="top" wrapText="1"/>
    </xf>
    <xf numFmtId="0" fontId="13" fillId="0" borderId="46" xfId="0" applyFont="1" applyBorder="1" applyAlignment="1">
      <alignment horizontal="center" vertical="top" wrapText="1"/>
    </xf>
    <xf numFmtId="0" fontId="13" fillId="0" borderId="47" xfId="0" applyFont="1" applyBorder="1" applyAlignment="1">
      <alignment horizontal="center" vertical="top" wrapText="1"/>
    </xf>
    <xf numFmtId="0" fontId="13" fillId="0" borderId="10" xfId="0" applyFont="1" applyBorder="1" applyAlignment="1">
      <alignment horizontal="center" vertical="center" wrapText="1"/>
    </xf>
    <xf numFmtId="0" fontId="13" fillId="0" borderId="10" xfId="0" applyFont="1" applyBorder="1" applyAlignment="1">
      <alignment horizontal="justify" vertical="center" wrapText="1"/>
    </xf>
    <xf numFmtId="0" fontId="13" fillId="0" borderId="0" xfId="0" applyFont="1" applyAlignment="1">
      <alignment horizontal="right" wrapText="1"/>
    </xf>
    <xf numFmtId="0" fontId="15" fillId="0" borderId="47" xfId="0" applyFont="1" applyBorder="1" applyAlignment="1">
      <alignment horizontal="center" vertical="center" wrapText="1"/>
    </xf>
    <xf numFmtId="0" fontId="15" fillId="0" borderId="42" xfId="0" applyFont="1" applyBorder="1" applyAlignment="1">
      <alignment horizontal="center" vertical="center" wrapText="1"/>
    </xf>
    <xf numFmtId="0" fontId="2" fillId="0" borderId="0" xfId="0" applyFont="1" applyFill="1" applyAlignment="1">
      <alignment vertical="center"/>
    </xf>
    <xf numFmtId="0" fontId="13" fillId="0" borderId="0" xfId="0" applyFont="1" applyFill="1" applyAlignment="1">
      <alignment horizontal="right"/>
    </xf>
    <xf numFmtId="0" fontId="2" fillId="0" borderId="0" xfId="0" applyFont="1" applyFill="1" applyAlignment="1">
      <alignment vertical="center" wrapText="1"/>
    </xf>
    <xf numFmtId="182" fontId="2" fillId="0" borderId="0" xfId="0" applyNumberFormat="1" applyFont="1" applyFill="1" applyAlignment="1">
      <alignment vertical="center" wrapText="1"/>
    </xf>
    <xf numFmtId="0" fontId="13" fillId="0" borderId="0" xfId="0" applyFont="1" applyFill="1" applyAlignment="1">
      <alignment vertical="center"/>
    </xf>
    <xf numFmtId="0" fontId="13" fillId="0" borderId="0" xfId="0" applyFont="1" applyFill="1" applyAlignment="1">
      <alignment vertical="center" wrapText="1"/>
    </xf>
    <xf numFmtId="182" fontId="13" fillId="0" borderId="0" xfId="54" applyNumberFormat="1" applyFont="1" applyFill="1" applyAlignment="1">
      <alignment horizontal="right"/>
      <protection/>
    </xf>
    <xf numFmtId="0" fontId="15" fillId="0" borderId="10" xfId="0" applyFont="1" applyFill="1" applyBorder="1" applyAlignment="1">
      <alignment horizontal="center" vertical="center"/>
    </xf>
    <xf numFmtId="0" fontId="15" fillId="0" borderId="10" xfId="0" applyFont="1" applyFill="1" applyBorder="1" applyAlignment="1">
      <alignment vertical="center" wrapText="1"/>
    </xf>
    <xf numFmtId="183" fontId="15" fillId="0" borderId="10" xfId="0" applyNumberFormat="1" applyFont="1" applyFill="1" applyBorder="1" applyAlignment="1">
      <alignment vertical="center"/>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left" vertical="center" wrapText="1" indent="1"/>
    </xf>
    <xf numFmtId="183" fontId="13" fillId="0" borderId="10" xfId="0" applyNumberFormat="1" applyFont="1" applyFill="1" applyBorder="1" applyAlignment="1">
      <alignment vertical="center"/>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xf>
    <xf numFmtId="4" fontId="13" fillId="0" borderId="10" xfId="0" applyNumberFormat="1" applyFont="1" applyFill="1" applyBorder="1" applyAlignment="1">
      <alignment vertical="center"/>
    </xf>
    <xf numFmtId="4" fontId="13" fillId="0" borderId="10" xfId="0" applyNumberFormat="1" applyFont="1" applyFill="1" applyBorder="1" applyAlignment="1">
      <alignment horizontal="left" vertical="center" wrapText="1" indent="2"/>
    </xf>
    <xf numFmtId="49" fontId="10" fillId="0" borderId="36" xfId="0" applyNumberFormat="1" applyFont="1" applyFill="1" applyBorder="1" applyAlignment="1">
      <alignment horizontal="center" vertical="center"/>
    </xf>
    <xf numFmtId="0" fontId="10" fillId="0" borderId="36" xfId="0" applyFont="1" applyFill="1" applyBorder="1" applyAlignment="1">
      <alignment horizontal="left" vertical="center" wrapText="1"/>
    </xf>
    <xf numFmtId="182" fontId="10" fillId="0" borderId="36" xfId="0" applyNumberFormat="1" applyFont="1" applyFill="1" applyBorder="1" applyAlignment="1">
      <alignment vertical="center"/>
    </xf>
    <xf numFmtId="49" fontId="10" fillId="0" borderId="21" xfId="0" applyNumberFormat="1" applyFont="1" applyFill="1" applyBorder="1" applyAlignment="1">
      <alignment horizontal="center" vertical="center"/>
    </xf>
    <xf numFmtId="0" fontId="10" fillId="0" borderId="21" xfId="0" applyFont="1" applyFill="1" applyBorder="1" applyAlignment="1">
      <alignment horizontal="left" vertical="center" wrapText="1"/>
    </xf>
    <xf numFmtId="182" fontId="10" fillId="0" borderId="21" xfId="0" applyNumberFormat="1" applyFont="1" applyFill="1" applyBorder="1" applyAlignment="1">
      <alignment vertical="center"/>
    </xf>
    <xf numFmtId="0" fontId="10" fillId="0" borderId="21" xfId="0" applyFont="1" applyFill="1" applyBorder="1" applyAlignment="1">
      <alignment horizontal="left" vertical="center" wrapText="1" indent="1"/>
    </xf>
    <xf numFmtId="49" fontId="10" fillId="0" borderId="39" xfId="0" applyNumberFormat="1" applyFont="1" applyFill="1" applyBorder="1" applyAlignment="1">
      <alignment horizontal="center" vertical="center"/>
    </xf>
    <xf numFmtId="0" fontId="10" fillId="0" borderId="39" xfId="0" applyFont="1" applyFill="1" applyBorder="1" applyAlignment="1">
      <alignment horizontal="left" vertical="center" wrapText="1" indent="2"/>
    </xf>
    <xf numFmtId="182" fontId="10" fillId="0" borderId="39" xfId="0"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center" wrapText="1"/>
    </xf>
    <xf numFmtId="182" fontId="9" fillId="0" borderId="0" xfId="0" applyNumberFormat="1" applyFont="1" applyFill="1" applyAlignment="1">
      <alignment vertical="center" wrapText="1"/>
    </xf>
    <xf numFmtId="182" fontId="13" fillId="0" borderId="10" xfId="0" applyNumberFormat="1" applyFont="1" applyFill="1" applyBorder="1" applyAlignment="1">
      <alignment horizontal="center" vertical="center" wrapText="1"/>
    </xf>
    <xf numFmtId="0" fontId="20" fillId="0" borderId="0" xfId="0" applyFont="1" applyFill="1" applyAlignment="1">
      <alignment vertical="center"/>
    </xf>
    <xf numFmtId="182" fontId="10" fillId="0" borderId="0" xfId="0" applyNumberFormat="1" applyFont="1" applyFill="1" applyBorder="1" applyAlignment="1">
      <alignment vertical="center"/>
    </xf>
    <xf numFmtId="182" fontId="9" fillId="0" borderId="0" xfId="0" applyNumberFormat="1" applyFont="1" applyFill="1" applyAlignment="1">
      <alignment vertical="center"/>
    </xf>
    <xf numFmtId="4" fontId="20" fillId="0" borderId="0" xfId="0" applyNumberFormat="1" applyFont="1" applyFill="1" applyBorder="1" applyAlignment="1">
      <alignment vertical="center"/>
    </xf>
    <xf numFmtId="4" fontId="20" fillId="0" borderId="0" xfId="0" applyNumberFormat="1" applyFont="1" applyFill="1" applyAlignment="1">
      <alignment vertical="center"/>
    </xf>
    <xf numFmtId="4" fontId="9" fillId="0" borderId="0" xfId="0" applyNumberFormat="1" applyFont="1" applyFill="1" applyAlignment="1">
      <alignment vertical="center"/>
    </xf>
    <xf numFmtId="43" fontId="9" fillId="0" borderId="0" xfId="0" applyNumberFormat="1" applyFont="1" applyFill="1" applyAlignment="1">
      <alignment vertical="center"/>
    </xf>
    <xf numFmtId="0" fontId="9" fillId="0" borderId="0" xfId="0" applyFont="1" applyFill="1" applyBorder="1" applyAlignment="1">
      <alignment vertical="center"/>
    </xf>
    <xf numFmtId="0" fontId="66" fillId="0" borderId="0" xfId="0" applyFont="1" applyFill="1" applyAlignment="1">
      <alignment vertical="center"/>
    </xf>
    <xf numFmtId="0" fontId="66" fillId="0" borderId="0" xfId="0" applyFont="1" applyFill="1" applyAlignment="1">
      <alignment vertical="center" wrapText="1"/>
    </xf>
    <xf numFmtId="182" fontId="66" fillId="0" borderId="0" xfId="0" applyNumberFormat="1" applyFont="1" applyFill="1" applyAlignment="1">
      <alignment vertical="center" wrapText="1"/>
    </xf>
    <xf numFmtId="0" fontId="15" fillId="0" borderId="0" xfId="0" applyNumberFormat="1" applyFont="1" applyFill="1" applyAlignment="1" applyProtection="1">
      <alignment/>
      <protection hidden="1"/>
    </xf>
    <xf numFmtId="0" fontId="15" fillId="0" borderId="0" xfId="0" applyNumberFormat="1" applyFont="1" applyFill="1" applyAlignment="1" applyProtection="1">
      <alignment horizontal="center"/>
      <protection hidden="1"/>
    </xf>
    <xf numFmtId="0" fontId="15" fillId="0" borderId="0" xfId="0" applyNumberFormat="1" applyFont="1" applyFill="1" applyAlignment="1" applyProtection="1">
      <alignment horizontal="center" vertical="center" wrapText="1"/>
      <protection hidden="1"/>
    </xf>
    <xf numFmtId="0" fontId="13" fillId="0" borderId="0" xfId="0" applyNumberFormat="1" applyFont="1" applyFill="1" applyAlignment="1" applyProtection="1">
      <alignment vertical="top"/>
      <protection hidden="1"/>
    </xf>
    <xf numFmtId="0" fontId="13" fillId="0" borderId="0" xfId="0" applyNumberFormat="1" applyFont="1" applyFill="1" applyAlignment="1" applyProtection="1">
      <alignment horizontal="center" vertical="top"/>
      <protection hidden="1"/>
    </xf>
    <xf numFmtId="0" fontId="13" fillId="0" borderId="0" xfId="0" applyFont="1" applyAlignment="1" applyProtection="1">
      <alignment horizontal="right"/>
      <protection hidden="1"/>
    </xf>
    <xf numFmtId="0" fontId="13" fillId="0" borderId="0" xfId="0" applyFont="1" applyAlignment="1">
      <alignment vertical="center"/>
    </xf>
    <xf numFmtId="0" fontId="15" fillId="0" borderId="30" xfId="0" applyNumberFormat="1" applyFont="1" applyFill="1" applyBorder="1" applyAlignment="1" applyProtection="1">
      <alignment/>
      <protection hidden="1"/>
    </xf>
    <xf numFmtId="184" fontId="15" fillId="33" borderId="48" xfId="0" applyNumberFormat="1" applyFont="1" applyFill="1" applyBorder="1" applyAlignment="1" applyProtection="1">
      <alignment horizontal="center" wrapText="1"/>
      <protection hidden="1"/>
    </xf>
    <xf numFmtId="174" fontId="15" fillId="33" borderId="31" xfId="0" applyNumberFormat="1" applyFont="1" applyFill="1" applyBorder="1" applyAlignment="1" applyProtection="1">
      <alignment horizontal="center" wrapText="1"/>
      <protection hidden="1"/>
    </xf>
    <xf numFmtId="183" fontId="15" fillId="33" borderId="32" xfId="0" applyNumberFormat="1" applyFont="1" applyFill="1" applyBorder="1" applyAlignment="1" applyProtection="1">
      <alignment/>
      <protection hidden="1"/>
    </xf>
    <xf numFmtId="0" fontId="13" fillId="0" borderId="17" xfId="0" applyNumberFormat="1" applyFont="1" applyFill="1" applyBorder="1" applyAlignment="1" applyProtection="1">
      <alignment/>
      <protection hidden="1"/>
    </xf>
    <xf numFmtId="184" fontId="13" fillId="33" borderId="49" xfId="0" applyNumberFormat="1" applyFont="1" applyFill="1" applyBorder="1" applyAlignment="1" applyProtection="1">
      <alignment horizontal="center" wrapText="1"/>
      <protection hidden="1"/>
    </xf>
    <xf numFmtId="174" fontId="13" fillId="33" borderId="18" xfId="0" applyNumberFormat="1" applyFont="1" applyFill="1" applyBorder="1" applyAlignment="1" applyProtection="1">
      <alignment horizontal="center" wrapText="1"/>
      <protection hidden="1"/>
    </xf>
    <xf numFmtId="183" fontId="13" fillId="33" borderId="19" xfId="0" applyNumberFormat="1" applyFont="1" applyFill="1" applyBorder="1" applyAlignment="1" applyProtection="1">
      <alignment/>
      <protection hidden="1"/>
    </xf>
    <xf numFmtId="0" fontId="15" fillId="0" borderId="17" xfId="0" applyNumberFormat="1" applyFont="1" applyFill="1" applyBorder="1" applyAlignment="1" applyProtection="1">
      <alignment/>
      <protection hidden="1"/>
    </xf>
    <xf numFmtId="184" fontId="15" fillId="33" borderId="49" xfId="0" applyNumberFormat="1" applyFont="1" applyFill="1" applyBorder="1" applyAlignment="1" applyProtection="1">
      <alignment horizontal="center" wrapText="1"/>
      <protection hidden="1"/>
    </xf>
    <xf numFmtId="174" fontId="15" fillId="33" borderId="18" xfId="0" applyNumberFormat="1" applyFont="1" applyFill="1" applyBorder="1" applyAlignment="1" applyProtection="1">
      <alignment horizontal="center" wrapText="1"/>
      <protection hidden="1"/>
    </xf>
    <xf numFmtId="183" fontId="15" fillId="33" borderId="19" xfId="0" applyNumberFormat="1" applyFont="1" applyFill="1" applyBorder="1" applyAlignment="1" applyProtection="1">
      <alignment/>
      <protection hidden="1"/>
    </xf>
    <xf numFmtId="0" fontId="13" fillId="0" borderId="33" xfId="0" applyNumberFormat="1" applyFont="1" applyFill="1" applyBorder="1" applyAlignment="1" applyProtection="1">
      <alignment/>
      <protection hidden="1"/>
    </xf>
    <xf numFmtId="0" fontId="15" fillId="0" borderId="34" xfId="0" applyNumberFormat="1" applyFont="1" applyFill="1" applyBorder="1" applyAlignment="1" applyProtection="1">
      <alignment horizontal="left"/>
      <protection hidden="1"/>
    </xf>
    <xf numFmtId="0" fontId="15" fillId="0" borderId="34" xfId="0" applyNumberFormat="1" applyFont="1" applyFill="1" applyBorder="1" applyAlignment="1" applyProtection="1">
      <alignment horizontal="center"/>
      <protection hidden="1"/>
    </xf>
    <xf numFmtId="0" fontId="15" fillId="0" borderId="35" xfId="0" applyNumberFormat="1" applyFont="1" applyFill="1" applyBorder="1" applyAlignment="1" applyProtection="1">
      <alignment horizontal="center"/>
      <protection hidden="1"/>
    </xf>
    <xf numFmtId="0" fontId="15" fillId="0" borderId="50" xfId="0" applyNumberFormat="1" applyFont="1" applyFill="1" applyBorder="1" applyAlignment="1" applyProtection="1">
      <alignment horizontal="center"/>
      <protection hidden="1"/>
    </xf>
    <xf numFmtId="183" fontId="15" fillId="0" borderId="35" xfId="0" applyNumberFormat="1" applyFont="1" applyFill="1" applyBorder="1" applyAlignment="1" applyProtection="1">
      <alignment/>
      <protection hidden="1"/>
    </xf>
    <xf numFmtId="0" fontId="13" fillId="0" borderId="24" xfId="0" applyNumberFormat="1" applyFont="1" applyFill="1" applyBorder="1" applyAlignment="1" applyProtection="1">
      <alignment vertical="center"/>
      <protection hidden="1"/>
    </xf>
    <xf numFmtId="0" fontId="13" fillId="0" borderId="51" xfId="0" applyNumberFormat="1" applyFont="1" applyFill="1" applyBorder="1" applyAlignment="1" applyProtection="1">
      <alignment horizontal="center" vertical="center" wrapText="1"/>
      <protection hidden="1"/>
    </xf>
    <xf numFmtId="0" fontId="13" fillId="0" borderId="25" xfId="0" applyNumberFormat="1" applyFont="1" applyFill="1" applyBorder="1" applyAlignment="1" applyProtection="1">
      <alignment horizontal="center" vertical="center" wrapText="1"/>
      <protection hidden="1"/>
    </xf>
    <xf numFmtId="0" fontId="13" fillId="0" borderId="26" xfId="0" applyNumberFormat="1" applyFont="1" applyFill="1" applyBorder="1" applyAlignment="1" applyProtection="1">
      <alignment horizontal="center" vertical="center" wrapText="1"/>
      <protection hidden="1"/>
    </xf>
    <xf numFmtId="0" fontId="15" fillId="0" borderId="0" xfId="53" applyNumberFormat="1" applyFont="1" applyFill="1" applyAlignment="1" applyProtection="1">
      <alignment horizontal="center"/>
      <protection hidden="1"/>
    </xf>
    <xf numFmtId="0" fontId="15" fillId="0" borderId="0" xfId="53" applyNumberFormat="1" applyFont="1" applyFill="1" applyAlignment="1" applyProtection="1">
      <alignment/>
      <protection hidden="1"/>
    </xf>
    <xf numFmtId="0" fontId="13" fillId="0" borderId="0" xfId="53" applyFont="1" applyProtection="1">
      <alignment/>
      <protection hidden="1"/>
    </xf>
    <xf numFmtId="0" fontId="13" fillId="0" borderId="0" xfId="53" applyFont="1">
      <alignment/>
      <protection/>
    </xf>
    <xf numFmtId="0" fontId="13" fillId="0" borderId="0" xfId="53" applyNumberFormat="1" applyFont="1" applyFill="1" applyAlignment="1" applyProtection="1">
      <alignment horizontal="center"/>
      <protection hidden="1"/>
    </xf>
    <xf numFmtId="0" fontId="13" fillId="0" borderId="0" xfId="53" applyNumberFormat="1" applyFont="1" applyFill="1" applyAlignment="1" applyProtection="1">
      <alignment/>
      <protection hidden="1"/>
    </xf>
    <xf numFmtId="0" fontId="13" fillId="0" borderId="0" xfId="53" applyNumberFormat="1" applyFont="1" applyFill="1" applyAlignment="1" applyProtection="1">
      <alignment horizontal="centerContinuous"/>
      <protection hidden="1"/>
    </xf>
    <xf numFmtId="0" fontId="13" fillId="0" borderId="0" xfId="53" applyFont="1" applyAlignment="1">
      <alignment horizontal="center"/>
      <protection/>
    </xf>
    <xf numFmtId="0" fontId="13" fillId="0" borderId="0" xfId="53" applyNumberFormat="1" applyFont="1" applyFill="1" applyAlignment="1" applyProtection="1">
      <alignment wrapText="1"/>
      <protection hidden="1"/>
    </xf>
    <xf numFmtId="0" fontId="13" fillId="0" borderId="0" xfId="53" applyFont="1" applyBorder="1" applyProtection="1">
      <alignment/>
      <protection hidden="1"/>
    </xf>
    <xf numFmtId="0" fontId="13" fillId="0" borderId="0" xfId="53" applyFont="1" applyBorder="1" applyAlignment="1" applyProtection="1">
      <alignment horizontal="right"/>
      <protection hidden="1"/>
    </xf>
    <xf numFmtId="0" fontId="21" fillId="33" borderId="24" xfId="53" applyNumberFormat="1" applyFont="1" applyFill="1" applyBorder="1" applyAlignment="1" applyProtection="1">
      <alignment horizontal="center" vertical="center" wrapText="1"/>
      <protection hidden="1"/>
    </xf>
    <xf numFmtId="0" fontId="21" fillId="0" borderId="0" xfId="53" applyFont="1">
      <alignment/>
      <protection/>
    </xf>
    <xf numFmtId="0" fontId="21" fillId="0" borderId="0" xfId="53" applyFont="1" applyAlignment="1">
      <alignment/>
      <protection/>
    </xf>
    <xf numFmtId="0" fontId="21" fillId="0" borderId="0" xfId="53" applyFont="1" applyAlignment="1">
      <alignment horizontal="right"/>
      <protection/>
    </xf>
    <xf numFmtId="185" fontId="15" fillId="0" borderId="30" xfId="53" applyNumberFormat="1" applyFont="1" applyFill="1" applyBorder="1" applyAlignment="1" applyProtection="1">
      <alignment horizontal="center"/>
      <protection hidden="1"/>
    </xf>
    <xf numFmtId="0" fontId="13" fillId="0" borderId="0" xfId="53" applyFont="1" applyAlignment="1">
      <alignment/>
      <protection/>
    </xf>
    <xf numFmtId="0" fontId="13" fillId="0" borderId="0" xfId="53" applyFont="1" applyAlignment="1">
      <alignment horizontal="right"/>
      <protection/>
    </xf>
    <xf numFmtId="185" fontId="13" fillId="0" borderId="17" xfId="53" applyNumberFormat="1" applyFont="1" applyFill="1" applyBorder="1" applyAlignment="1" applyProtection="1">
      <alignment horizontal="center"/>
      <protection hidden="1"/>
    </xf>
    <xf numFmtId="185" fontId="13" fillId="33" borderId="17" xfId="53" applyNumberFormat="1" applyFont="1" applyFill="1" applyBorder="1" applyAlignment="1" applyProtection="1">
      <alignment horizontal="center"/>
      <protection hidden="1"/>
    </xf>
    <xf numFmtId="185" fontId="15" fillId="0" borderId="17" xfId="53" applyNumberFormat="1" applyFont="1" applyFill="1" applyBorder="1" applyAlignment="1" applyProtection="1">
      <alignment horizontal="center"/>
      <protection hidden="1"/>
    </xf>
    <xf numFmtId="0" fontId="9" fillId="0" borderId="25" xfId="53" applyNumberFormat="1" applyFont="1" applyFill="1" applyBorder="1" applyAlignment="1" applyProtection="1">
      <alignment horizontal="center" vertical="center" wrapText="1"/>
      <protection hidden="1"/>
    </xf>
    <xf numFmtId="0" fontId="9" fillId="0" borderId="26" xfId="53" applyNumberFormat="1" applyFont="1" applyFill="1" applyBorder="1" applyAlignment="1" applyProtection="1">
      <alignment horizontal="center" vertical="center" wrapText="1"/>
      <protection hidden="1"/>
    </xf>
    <xf numFmtId="0" fontId="9" fillId="33" borderId="51" xfId="53" applyNumberFormat="1" applyFont="1" applyFill="1" applyBorder="1" applyAlignment="1" applyProtection="1">
      <alignment horizontal="center" vertical="center" wrapText="1"/>
      <protection hidden="1"/>
    </xf>
    <xf numFmtId="0" fontId="9" fillId="33" borderId="25" xfId="53" applyNumberFormat="1" applyFont="1" applyFill="1" applyBorder="1" applyAlignment="1" applyProtection="1">
      <alignment horizontal="center" vertical="center" wrapText="1"/>
      <protection hidden="1"/>
    </xf>
    <xf numFmtId="185" fontId="20" fillId="0" borderId="48" xfId="53" applyNumberFormat="1" applyFont="1" applyFill="1" applyBorder="1" applyAlignment="1" applyProtection="1">
      <alignment/>
      <protection hidden="1"/>
    </xf>
    <xf numFmtId="184" fontId="20" fillId="0" borderId="31" xfId="53" applyNumberFormat="1" applyFont="1" applyFill="1" applyBorder="1" applyAlignment="1" applyProtection="1">
      <alignment/>
      <protection hidden="1"/>
    </xf>
    <xf numFmtId="174" fontId="20" fillId="0" borderId="31" xfId="53" applyNumberFormat="1" applyFont="1" applyFill="1" applyBorder="1" applyAlignment="1" applyProtection="1">
      <alignment/>
      <protection hidden="1"/>
    </xf>
    <xf numFmtId="185" fontId="20" fillId="0" borderId="31" xfId="53" applyNumberFormat="1" applyFont="1" applyFill="1" applyBorder="1" applyAlignment="1" applyProtection="1">
      <alignment/>
      <protection hidden="1"/>
    </xf>
    <xf numFmtId="183" fontId="20" fillId="0" borderId="31" xfId="53" applyNumberFormat="1" applyFont="1" applyFill="1" applyBorder="1" applyAlignment="1" applyProtection="1">
      <alignment/>
      <protection hidden="1"/>
    </xf>
    <xf numFmtId="183" fontId="20" fillId="0" borderId="32" xfId="53" applyNumberFormat="1" applyFont="1" applyFill="1" applyBorder="1" applyAlignment="1" applyProtection="1">
      <alignment/>
      <protection hidden="1"/>
    </xf>
    <xf numFmtId="185" fontId="9" fillId="0" borderId="49" xfId="53" applyNumberFormat="1" applyFont="1" applyFill="1" applyBorder="1" applyAlignment="1" applyProtection="1">
      <alignment/>
      <protection hidden="1"/>
    </xf>
    <xf numFmtId="184" fontId="9" fillId="0" borderId="18" xfId="53" applyNumberFormat="1" applyFont="1" applyFill="1" applyBorder="1" applyAlignment="1" applyProtection="1">
      <alignment/>
      <protection hidden="1"/>
    </xf>
    <xf numFmtId="174" fontId="9" fillId="0" borderId="18" xfId="53" applyNumberFormat="1" applyFont="1" applyFill="1" applyBorder="1" applyAlignment="1" applyProtection="1">
      <alignment/>
      <protection hidden="1"/>
    </xf>
    <xf numFmtId="185" fontId="9" fillId="0" borderId="18" xfId="53" applyNumberFormat="1" applyFont="1" applyFill="1" applyBorder="1" applyAlignment="1" applyProtection="1">
      <alignment/>
      <protection hidden="1"/>
    </xf>
    <xf numFmtId="183" fontId="9" fillId="0" borderId="18" xfId="53" applyNumberFormat="1" applyFont="1" applyFill="1" applyBorder="1" applyAlignment="1" applyProtection="1">
      <alignment/>
      <protection hidden="1"/>
    </xf>
    <xf numFmtId="183" fontId="9" fillId="0" borderId="19" xfId="53" applyNumberFormat="1" applyFont="1" applyFill="1" applyBorder="1" applyAlignment="1" applyProtection="1">
      <alignment/>
      <protection hidden="1"/>
    </xf>
    <xf numFmtId="185" fontId="9" fillId="33" borderId="49" xfId="53" applyNumberFormat="1" applyFont="1" applyFill="1" applyBorder="1" applyAlignment="1" applyProtection="1">
      <alignment/>
      <protection hidden="1"/>
    </xf>
    <xf numFmtId="184" fontId="9" fillId="33" borderId="18" xfId="53" applyNumberFormat="1" applyFont="1" applyFill="1" applyBorder="1" applyAlignment="1" applyProtection="1">
      <alignment/>
      <protection hidden="1"/>
    </xf>
    <xf numFmtId="174" fontId="9" fillId="33" borderId="18" xfId="53" applyNumberFormat="1" applyFont="1" applyFill="1" applyBorder="1" applyAlignment="1" applyProtection="1">
      <alignment/>
      <protection hidden="1"/>
    </xf>
    <xf numFmtId="185" fontId="9" fillId="33" borderId="18" xfId="53" applyNumberFormat="1" applyFont="1" applyFill="1" applyBorder="1" applyAlignment="1" applyProtection="1">
      <alignment/>
      <protection hidden="1"/>
    </xf>
    <xf numFmtId="183" fontId="9" fillId="33" borderId="18" xfId="53" applyNumberFormat="1" applyFont="1" applyFill="1" applyBorder="1" applyAlignment="1" applyProtection="1">
      <alignment/>
      <protection hidden="1"/>
    </xf>
    <xf numFmtId="183" fontId="9" fillId="33" borderId="19" xfId="53" applyNumberFormat="1" applyFont="1" applyFill="1" applyBorder="1" applyAlignment="1" applyProtection="1">
      <alignment/>
      <protection hidden="1"/>
    </xf>
    <xf numFmtId="185" fontId="20" fillId="0" borderId="49" xfId="53" applyNumberFormat="1" applyFont="1" applyFill="1" applyBorder="1" applyAlignment="1" applyProtection="1">
      <alignment/>
      <protection hidden="1"/>
    </xf>
    <xf numFmtId="184" fontId="20" fillId="0" borderId="18" xfId="53" applyNumberFormat="1" applyFont="1" applyFill="1" applyBorder="1" applyAlignment="1" applyProtection="1">
      <alignment/>
      <protection hidden="1"/>
    </xf>
    <xf numFmtId="174" fontId="20" fillId="0" borderId="18" xfId="53" applyNumberFormat="1" applyFont="1" applyFill="1" applyBorder="1" applyAlignment="1" applyProtection="1">
      <alignment/>
      <protection hidden="1"/>
    </xf>
    <xf numFmtId="185" fontId="20" fillId="0" borderId="18" xfId="53" applyNumberFormat="1" applyFont="1" applyFill="1" applyBorder="1" applyAlignment="1" applyProtection="1">
      <alignment/>
      <protection hidden="1"/>
    </xf>
    <xf numFmtId="183" fontId="20" fillId="0" borderId="18" xfId="53" applyNumberFormat="1" applyFont="1" applyFill="1" applyBorder="1" applyAlignment="1" applyProtection="1">
      <alignment/>
      <protection hidden="1"/>
    </xf>
    <xf numFmtId="183" fontId="20" fillId="0" borderId="19" xfId="53" applyNumberFormat="1" applyFont="1" applyFill="1" applyBorder="1" applyAlignment="1" applyProtection="1">
      <alignment/>
      <protection hidden="1"/>
    </xf>
    <xf numFmtId="0" fontId="9" fillId="0" borderId="34" xfId="53" applyNumberFormat="1" applyFont="1" applyFill="1" applyBorder="1" applyAlignment="1" applyProtection="1">
      <alignment horizontal="center" vertical="center" wrapText="1"/>
      <protection hidden="1"/>
    </xf>
    <xf numFmtId="0" fontId="9" fillId="33" borderId="50" xfId="53" applyNumberFormat="1" applyFont="1" applyFill="1" applyBorder="1" applyAlignment="1" applyProtection="1">
      <alignment horizontal="center" vertical="center" wrapText="1"/>
      <protection hidden="1"/>
    </xf>
    <xf numFmtId="0" fontId="9" fillId="33" borderId="34" xfId="53" applyNumberFormat="1" applyFont="1" applyFill="1" applyBorder="1" applyAlignment="1" applyProtection="1">
      <alignment horizontal="center" vertical="center" wrapText="1"/>
      <protection hidden="1"/>
    </xf>
    <xf numFmtId="0" fontId="9" fillId="0" borderId="35" xfId="53" applyNumberFormat="1" applyFont="1" applyFill="1" applyBorder="1" applyAlignment="1" applyProtection="1">
      <alignment horizontal="center" vertical="center" wrapText="1"/>
      <protection hidden="1"/>
    </xf>
    <xf numFmtId="185" fontId="20" fillId="0" borderId="18" xfId="53" applyNumberFormat="1" applyFont="1" applyFill="1" applyBorder="1" applyAlignment="1" applyProtection="1">
      <alignment horizontal="justify" vertical="center" wrapText="1"/>
      <protection hidden="1"/>
    </xf>
    <xf numFmtId="184" fontId="9" fillId="0" borderId="18" xfId="53" applyNumberFormat="1" applyFont="1" applyFill="1" applyBorder="1" applyAlignment="1" applyProtection="1">
      <alignment horizontal="justify" vertical="center" wrapText="1"/>
      <protection hidden="1"/>
    </xf>
    <xf numFmtId="174" fontId="9" fillId="33" borderId="18" xfId="53" applyNumberFormat="1" applyFont="1" applyFill="1" applyBorder="1" applyAlignment="1" applyProtection="1">
      <alignment horizontal="justify" vertical="center" wrapText="1"/>
      <protection hidden="1"/>
    </xf>
    <xf numFmtId="0" fontId="20" fillId="0" borderId="0" xfId="53" applyFont="1">
      <alignment/>
      <protection/>
    </xf>
    <xf numFmtId="0" fontId="23" fillId="0" borderId="33" xfId="53" applyNumberFormat="1" applyFont="1" applyFill="1" applyBorder="1" applyAlignment="1" applyProtection="1">
      <alignment horizontal="center"/>
      <protection hidden="1"/>
    </xf>
    <xf numFmtId="0" fontId="23" fillId="0" borderId="34" xfId="53" applyNumberFormat="1" applyFont="1" applyFill="1" applyBorder="1" applyAlignment="1" applyProtection="1">
      <alignment horizontal="justify" vertical="center"/>
      <protection hidden="1"/>
    </xf>
    <xf numFmtId="0" fontId="23" fillId="0" borderId="35" xfId="53" applyNumberFormat="1" applyFont="1" applyFill="1" applyBorder="1" applyAlignment="1" applyProtection="1">
      <alignment horizontal="justify" vertical="center"/>
      <protection hidden="1"/>
    </xf>
    <xf numFmtId="49" fontId="23" fillId="0" borderId="50" xfId="53" applyNumberFormat="1" applyFont="1" applyFill="1" applyBorder="1" applyAlignment="1" applyProtection="1">
      <alignment horizontal="right"/>
      <protection hidden="1"/>
    </xf>
    <xf numFmtId="49" fontId="23" fillId="0" borderId="34" xfId="53" applyNumberFormat="1" applyFont="1" applyFill="1" applyBorder="1" applyAlignment="1" applyProtection="1">
      <alignment horizontal="right"/>
      <protection hidden="1"/>
    </xf>
    <xf numFmtId="183" fontId="23" fillId="0" borderId="34" xfId="53" applyNumberFormat="1" applyFont="1" applyFill="1" applyBorder="1" applyAlignment="1" applyProtection="1">
      <alignment/>
      <protection hidden="1"/>
    </xf>
    <xf numFmtId="183" fontId="23" fillId="0" borderId="35" xfId="53" applyNumberFormat="1" applyFont="1" applyFill="1" applyBorder="1" applyAlignment="1" applyProtection="1">
      <alignment/>
      <protection hidden="1"/>
    </xf>
    <xf numFmtId="0" fontId="23" fillId="0" borderId="0" xfId="53" applyFont="1">
      <alignment/>
      <protection/>
    </xf>
    <xf numFmtId="0" fontId="9" fillId="0" borderId="0" xfId="53" applyFont="1">
      <alignment/>
      <protection/>
    </xf>
    <xf numFmtId="0" fontId="9" fillId="0" borderId="0" xfId="53" applyFont="1" applyAlignment="1">
      <alignment horizontal="left"/>
      <protection/>
    </xf>
    <xf numFmtId="0" fontId="2" fillId="0" borderId="0" xfId="0" applyFont="1" applyAlignment="1">
      <alignment wrapText="1"/>
    </xf>
    <xf numFmtId="0" fontId="9" fillId="0" borderId="0" xfId="53" applyNumberFormat="1" applyFont="1" applyFill="1" applyAlignment="1" applyProtection="1">
      <alignment horizontal="centerContinuous"/>
      <protection hidden="1"/>
    </xf>
    <xf numFmtId="0" fontId="9" fillId="0" borderId="0" xfId="53" applyNumberFormat="1" applyFont="1" applyFill="1" applyAlignment="1" applyProtection="1">
      <alignment horizontal="left"/>
      <protection hidden="1"/>
    </xf>
    <xf numFmtId="0" fontId="9" fillId="0" borderId="0" xfId="53" applyFont="1" applyBorder="1" applyAlignment="1" applyProtection="1">
      <alignment horizontal="right"/>
      <protection hidden="1"/>
    </xf>
    <xf numFmtId="0" fontId="20" fillId="0" borderId="52" xfId="53" applyNumberFormat="1" applyFont="1" applyFill="1" applyBorder="1" applyAlignment="1" applyProtection="1">
      <alignment vertical="center" wrapText="1"/>
      <protection hidden="1"/>
    </xf>
    <xf numFmtId="0" fontId="23" fillId="0" borderId="13" xfId="53" applyNumberFormat="1" applyFont="1" applyFill="1" applyBorder="1" applyAlignment="1" applyProtection="1">
      <alignment horizontal="center" vertical="center" wrapText="1"/>
      <protection hidden="1"/>
    </xf>
    <xf numFmtId="0" fontId="23" fillId="0" borderId="13" xfId="53" applyNumberFormat="1" applyFont="1" applyFill="1" applyBorder="1" applyAlignment="1" applyProtection="1">
      <alignment horizontal="center" wrapText="1"/>
      <protection hidden="1"/>
    </xf>
    <xf numFmtId="0" fontId="20" fillId="0" borderId="53" xfId="53" applyNumberFormat="1" applyFont="1" applyFill="1" applyBorder="1" applyAlignment="1" applyProtection="1">
      <alignment vertical="center" wrapText="1"/>
      <protection hidden="1"/>
    </xf>
    <xf numFmtId="0" fontId="23" fillId="0" borderId="18" xfId="53" applyNumberFormat="1" applyFont="1" applyFill="1" applyBorder="1" applyAlignment="1" applyProtection="1">
      <alignment horizontal="center" vertical="center" wrapText="1"/>
      <protection hidden="1"/>
    </xf>
    <xf numFmtId="186" fontId="23" fillId="0" borderId="18" xfId="53" applyNumberFormat="1" applyFont="1" applyFill="1" applyBorder="1" applyAlignment="1" applyProtection="1">
      <alignment vertical="center"/>
      <protection hidden="1"/>
    </xf>
    <xf numFmtId="0" fontId="23" fillId="0" borderId="54" xfId="53" applyNumberFormat="1" applyFont="1" applyFill="1" applyBorder="1" applyAlignment="1" applyProtection="1">
      <alignment horizontal="center" vertical="center" wrapText="1"/>
      <protection hidden="1"/>
    </xf>
    <xf numFmtId="1" fontId="21" fillId="0" borderId="24" xfId="53" applyNumberFormat="1" applyFont="1" applyFill="1" applyBorder="1" applyAlignment="1" applyProtection="1">
      <alignment horizontal="center" wrapText="1"/>
      <protection hidden="1"/>
    </xf>
    <xf numFmtId="1" fontId="21" fillId="0" borderId="25" xfId="53" applyNumberFormat="1" applyFont="1" applyFill="1" applyBorder="1" applyAlignment="1" applyProtection="1">
      <alignment horizontal="center" wrapText="1"/>
      <protection hidden="1"/>
    </xf>
    <xf numFmtId="1" fontId="21" fillId="0" borderId="25" xfId="53" applyNumberFormat="1" applyFont="1" applyFill="1" applyBorder="1" applyAlignment="1" applyProtection="1">
      <alignment horizontal="center"/>
      <protection hidden="1"/>
    </xf>
    <xf numFmtId="1" fontId="21" fillId="0" borderId="26" xfId="53" applyNumberFormat="1" applyFont="1" applyFill="1" applyBorder="1" applyAlignment="1" applyProtection="1">
      <alignment horizontal="center"/>
      <protection hidden="1"/>
    </xf>
    <xf numFmtId="1" fontId="21" fillId="0" borderId="0" xfId="53" applyNumberFormat="1" applyFont="1" applyAlignment="1">
      <alignment horizontal="center"/>
      <protection/>
    </xf>
    <xf numFmtId="185" fontId="20" fillId="0" borderId="30" xfId="53" applyNumberFormat="1" applyFont="1" applyFill="1" applyBorder="1" applyAlignment="1" applyProtection="1">
      <alignment horizontal="centerContinuous" vertical="center" wrapText="1"/>
      <protection hidden="1"/>
    </xf>
    <xf numFmtId="185" fontId="23" fillId="0" borderId="12" xfId="53" applyNumberFormat="1" applyFont="1" applyFill="1" applyBorder="1" applyAlignment="1" applyProtection="1">
      <alignment/>
      <protection hidden="1"/>
    </xf>
    <xf numFmtId="184" fontId="23" fillId="0" borderId="13" xfId="53" applyNumberFormat="1" applyFont="1" applyFill="1" applyBorder="1" applyAlignment="1" applyProtection="1">
      <alignment/>
      <protection hidden="1"/>
    </xf>
    <xf numFmtId="174" fontId="23" fillId="0" borderId="13" xfId="53" applyNumberFormat="1" applyFont="1" applyFill="1" applyBorder="1" applyAlignment="1" applyProtection="1">
      <alignment/>
      <protection hidden="1"/>
    </xf>
    <xf numFmtId="185" fontId="23" fillId="0" borderId="14" xfId="53" applyNumberFormat="1" applyFont="1" applyFill="1" applyBorder="1" applyAlignment="1" applyProtection="1">
      <alignment/>
      <protection hidden="1"/>
    </xf>
    <xf numFmtId="187" fontId="20" fillId="0" borderId="48" xfId="53" applyNumberFormat="1" applyFont="1" applyFill="1" applyBorder="1" applyAlignment="1" applyProtection="1">
      <alignment/>
      <protection hidden="1"/>
    </xf>
    <xf numFmtId="186" fontId="20" fillId="0" borderId="31" xfId="53" applyNumberFormat="1" applyFont="1" applyFill="1" applyBorder="1" applyAlignment="1" applyProtection="1">
      <alignment/>
      <protection hidden="1"/>
    </xf>
    <xf numFmtId="186" fontId="20" fillId="0" borderId="32" xfId="53" applyNumberFormat="1" applyFont="1" applyFill="1" applyBorder="1" applyAlignment="1" applyProtection="1">
      <alignment/>
      <protection hidden="1"/>
    </xf>
    <xf numFmtId="184" fontId="9" fillId="0" borderId="17" xfId="53" applyNumberFormat="1" applyFont="1" applyFill="1" applyBorder="1" applyAlignment="1" applyProtection="1">
      <alignment horizontal="centerContinuous" wrapText="1"/>
      <protection hidden="1"/>
    </xf>
    <xf numFmtId="185" fontId="2" fillId="0" borderId="17" xfId="53" applyNumberFormat="1" applyFont="1" applyFill="1" applyBorder="1" applyAlignment="1" applyProtection="1">
      <alignment/>
      <protection hidden="1"/>
    </xf>
    <xf numFmtId="184" fontId="2" fillId="0" borderId="18" xfId="53" applyNumberFormat="1" applyFont="1" applyFill="1" applyBorder="1" applyAlignment="1" applyProtection="1">
      <alignment/>
      <protection hidden="1"/>
    </xf>
    <xf numFmtId="174" fontId="2" fillId="0" borderId="18" xfId="53" applyNumberFormat="1" applyFont="1" applyFill="1" applyBorder="1" applyAlignment="1" applyProtection="1">
      <alignment/>
      <protection hidden="1"/>
    </xf>
    <xf numFmtId="185" fontId="2" fillId="0" borderId="19" xfId="53" applyNumberFormat="1" applyFont="1" applyFill="1" applyBorder="1" applyAlignment="1" applyProtection="1">
      <alignment/>
      <protection hidden="1"/>
    </xf>
    <xf numFmtId="187" fontId="9" fillId="0" borderId="49" xfId="53" applyNumberFormat="1" applyFont="1" applyFill="1" applyBorder="1" applyAlignment="1" applyProtection="1">
      <alignment/>
      <protection hidden="1"/>
    </xf>
    <xf numFmtId="186" fontId="9" fillId="0" borderId="18" xfId="53" applyNumberFormat="1" applyFont="1" applyFill="1" applyBorder="1" applyAlignment="1" applyProtection="1">
      <alignment/>
      <protection hidden="1"/>
    </xf>
    <xf numFmtId="186" fontId="9" fillId="0" borderId="19" xfId="53" applyNumberFormat="1" applyFont="1" applyFill="1" applyBorder="1" applyAlignment="1" applyProtection="1">
      <alignment/>
      <protection hidden="1"/>
    </xf>
    <xf numFmtId="174" fontId="9" fillId="33" borderId="17" xfId="53" applyNumberFormat="1" applyFont="1" applyFill="1" applyBorder="1" applyAlignment="1" applyProtection="1">
      <alignment horizontal="centerContinuous" wrapText="1"/>
      <protection hidden="1"/>
    </xf>
    <xf numFmtId="185" fontId="2" fillId="33" borderId="17" xfId="53" applyNumberFormat="1" applyFont="1" applyFill="1" applyBorder="1" applyAlignment="1" applyProtection="1">
      <alignment/>
      <protection hidden="1"/>
    </xf>
    <xf numFmtId="184" fontId="2" fillId="33" borderId="18" xfId="53" applyNumberFormat="1" applyFont="1" applyFill="1" applyBorder="1" applyAlignment="1" applyProtection="1">
      <alignment/>
      <protection hidden="1"/>
    </xf>
    <xf numFmtId="174" fontId="2" fillId="33" borderId="18" xfId="53" applyNumberFormat="1" applyFont="1" applyFill="1" applyBorder="1" applyAlignment="1" applyProtection="1">
      <alignment/>
      <protection hidden="1"/>
    </xf>
    <xf numFmtId="185" fontId="2" fillId="33" borderId="19" xfId="53" applyNumberFormat="1" applyFont="1" applyFill="1" applyBorder="1" applyAlignment="1" applyProtection="1">
      <alignment/>
      <protection hidden="1"/>
    </xf>
    <xf numFmtId="187" fontId="9" fillId="33" borderId="49" xfId="53" applyNumberFormat="1" applyFont="1" applyFill="1" applyBorder="1" applyAlignment="1" applyProtection="1">
      <alignment/>
      <protection hidden="1"/>
    </xf>
    <xf numFmtId="186" fontId="9" fillId="33" borderId="18" xfId="53" applyNumberFormat="1" applyFont="1" applyFill="1" applyBorder="1" applyAlignment="1" applyProtection="1">
      <alignment/>
      <protection hidden="1"/>
    </xf>
    <xf numFmtId="186" fontId="9" fillId="33" borderId="19" xfId="53" applyNumberFormat="1" applyFont="1" applyFill="1" applyBorder="1" applyAlignment="1" applyProtection="1">
      <alignment/>
      <protection hidden="1"/>
    </xf>
    <xf numFmtId="0" fontId="9" fillId="0" borderId="17" xfId="53" applyFont="1" applyBorder="1">
      <alignment/>
      <protection/>
    </xf>
    <xf numFmtId="185" fontId="20" fillId="0" borderId="17" xfId="53" applyNumberFormat="1" applyFont="1" applyFill="1" applyBorder="1" applyAlignment="1" applyProtection="1">
      <alignment horizontal="centerContinuous" vertical="center" wrapText="1"/>
      <protection hidden="1"/>
    </xf>
    <xf numFmtId="185" fontId="23" fillId="0" borderId="17" xfId="53" applyNumberFormat="1" applyFont="1" applyFill="1" applyBorder="1" applyAlignment="1" applyProtection="1">
      <alignment/>
      <protection hidden="1"/>
    </xf>
    <xf numFmtId="184" fontId="23" fillId="0" borderId="18" xfId="53" applyNumberFormat="1" applyFont="1" applyFill="1" applyBorder="1" applyAlignment="1" applyProtection="1">
      <alignment/>
      <protection hidden="1"/>
    </xf>
    <xf numFmtId="174" fontId="23" fillId="0" borderId="18" xfId="53" applyNumberFormat="1" applyFont="1" applyFill="1" applyBorder="1" applyAlignment="1" applyProtection="1">
      <alignment/>
      <protection hidden="1"/>
    </xf>
    <xf numFmtId="185" fontId="23" fillId="0" borderId="19" xfId="53" applyNumberFormat="1" applyFont="1" applyFill="1" applyBorder="1" applyAlignment="1" applyProtection="1">
      <alignment/>
      <protection hidden="1"/>
    </xf>
    <xf numFmtId="187" fontId="20" fillId="0" borderId="49" xfId="53" applyNumberFormat="1" applyFont="1" applyFill="1" applyBorder="1" applyAlignment="1" applyProtection="1">
      <alignment/>
      <protection hidden="1"/>
    </xf>
    <xf numFmtId="186" fontId="20" fillId="0" borderId="18" xfId="53" applyNumberFormat="1" applyFont="1" applyFill="1" applyBorder="1" applyAlignment="1" applyProtection="1">
      <alignment/>
      <protection hidden="1"/>
    </xf>
    <xf numFmtId="186" fontId="20" fillId="0" borderId="19" xfId="53" applyNumberFormat="1" applyFont="1" applyFill="1" applyBorder="1" applyAlignment="1" applyProtection="1">
      <alignment/>
      <protection hidden="1"/>
    </xf>
    <xf numFmtId="0" fontId="9" fillId="0" borderId="55" xfId="53" applyFont="1" applyBorder="1">
      <alignment/>
      <protection/>
    </xf>
    <xf numFmtId="185" fontId="2" fillId="33" borderId="55" xfId="53" applyNumberFormat="1" applyFont="1" applyFill="1" applyBorder="1" applyAlignment="1" applyProtection="1">
      <alignment/>
      <protection hidden="1"/>
    </xf>
    <xf numFmtId="184" fontId="2" fillId="33" borderId="54" xfId="53" applyNumberFormat="1" applyFont="1" applyFill="1" applyBorder="1" applyAlignment="1" applyProtection="1">
      <alignment/>
      <protection hidden="1"/>
    </xf>
    <xf numFmtId="174" fontId="2" fillId="33" borderId="54" xfId="53" applyNumberFormat="1" applyFont="1" applyFill="1" applyBorder="1" applyAlignment="1" applyProtection="1">
      <alignment/>
      <protection hidden="1"/>
    </xf>
    <xf numFmtId="185" fontId="2" fillId="33" borderId="56" xfId="53" applyNumberFormat="1" applyFont="1" applyFill="1" applyBorder="1" applyAlignment="1" applyProtection="1">
      <alignment/>
      <protection hidden="1"/>
    </xf>
    <xf numFmtId="187" fontId="9" fillId="33" borderId="57" xfId="53" applyNumberFormat="1" applyFont="1" applyFill="1" applyBorder="1" applyAlignment="1" applyProtection="1">
      <alignment/>
      <protection hidden="1"/>
    </xf>
    <xf numFmtId="186" fontId="9" fillId="33" borderId="54" xfId="53" applyNumberFormat="1" applyFont="1" applyFill="1" applyBorder="1" applyAlignment="1" applyProtection="1">
      <alignment/>
      <protection hidden="1"/>
    </xf>
    <xf numFmtId="186" fontId="9" fillId="33" borderId="56" xfId="53" applyNumberFormat="1" applyFont="1" applyFill="1" applyBorder="1" applyAlignment="1" applyProtection="1">
      <alignment/>
      <protection hidden="1"/>
    </xf>
    <xf numFmtId="0" fontId="20" fillId="0" borderId="24" xfId="53" applyNumberFormat="1" applyFont="1" applyFill="1" applyBorder="1" applyAlignment="1" applyProtection="1">
      <alignment horizontal="centerContinuous"/>
      <protection hidden="1"/>
    </xf>
    <xf numFmtId="49" fontId="20" fillId="0" borderId="24" xfId="53" applyNumberFormat="1" applyFont="1" applyFill="1" applyBorder="1" applyAlignment="1" applyProtection="1">
      <alignment horizontal="center"/>
      <protection hidden="1"/>
    </xf>
    <xf numFmtId="49" fontId="20" fillId="0" borderId="25" xfId="53" applyNumberFormat="1" applyFont="1" applyFill="1" applyBorder="1" applyAlignment="1" applyProtection="1">
      <alignment horizontal="center"/>
      <protection hidden="1"/>
    </xf>
    <xf numFmtId="49" fontId="20" fillId="0" borderId="26" xfId="53" applyNumberFormat="1" applyFont="1" applyFill="1" applyBorder="1" applyAlignment="1" applyProtection="1">
      <alignment horizontal="center"/>
      <protection hidden="1"/>
    </xf>
    <xf numFmtId="0" fontId="20" fillId="0" borderId="51" xfId="53" applyNumberFormat="1" applyFont="1" applyFill="1" applyBorder="1" applyAlignment="1" applyProtection="1">
      <alignment horizontal="center" vertical="center"/>
      <protection hidden="1"/>
    </xf>
    <xf numFmtId="186" fontId="20" fillId="0" borderId="25" xfId="53" applyNumberFormat="1" applyFont="1" applyFill="1" applyBorder="1" applyAlignment="1" applyProtection="1">
      <alignment/>
      <protection hidden="1"/>
    </xf>
    <xf numFmtId="186" fontId="20" fillId="0" borderId="26" xfId="53" applyNumberFormat="1" applyFont="1" applyFill="1" applyBorder="1" applyAlignment="1" applyProtection="1">
      <alignment/>
      <protection hidden="1"/>
    </xf>
    <xf numFmtId="185" fontId="20" fillId="0" borderId="58" xfId="53" applyNumberFormat="1" applyFont="1" applyFill="1" applyBorder="1" applyAlignment="1" applyProtection="1">
      <alignment horizontal="justify" vertical="center" wrapText="1"/>
      <protection hidden="1"/>
    </xf>
    <xf numFmtId="184" fontId="9" fillId="0" borderId="59" xfId="53" applyNumberFormat="1" applyFont="1" applyFill="1" applyBorder="1" applyAlignment="1" applyProtection="1">
      <alignment horizontal="justify" vertical="center" wrapText="1"/>
      <protection hidden="1"/>
    </xf>
    <xf numFmtId="174" fontId="9" fillId="33" borderId="59" xfId="53" applyNumberFormat="1" applyFont="1" applyFill="1" applyBorder="1" applyAlignment="1" applyProtection="1">
      <alignment horizontal="justify" vertical="center" wrapText="1"/>
      <protection hidden="1"/>
    </xf>
    <xf numFmtId="185" fontId="9" fillId="33" borderId="59" xfId="53" applyNumberFormat="1" applyFont="1" applyFill="1" applyBorder="1" applyAlignment="1" applyProtection="1">
      <alignment horizontal="justify" vertical="center" wrapText="1"/>
      <protection hidden="1"/>
    </xf>
    <xf numFmtId="185" fontId="20" fillId="0" borderId="59" xfId="53" applyNumberFormat="1" applyFont="1" applyFill="1" applyBorder="1" applyAlignment="1" applyProtection="1">
      <alignment horizontal="justify" vertical="center" wrapText="1"/>
      <protection hidden="1"/>
    </xf>
    <xf numFmtId="185" fontId="9" fillId="33" borderId="60" xfId="53" applyNumberFormat="1" applyFont="1" applyFill="1" applyBorder="1" applyAlignment="1" applyProtection="1">
      <alignment horizontal="justify" vertical="center" wrapText="1"/>
      <protection hidden="1"/>
    </xf>
    <xf numFmtId="0" fontId="20" fillId="0" borderId="61" xfId="53" applyNumberFormat="1" applyFont="1" applyFill="1" applyBorder="1" applyAlignment="1" applyProtection="1">
      <alignment horizontal="justify" vertical="center"/>
      <protection hidden="1"/>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43" fontId="2" fillId="0" borderId="0" xfId="62" applyNumberFormat="1" applyFont="1" applyFill="1" applyAlignment="1">
      <alignment horizontal="right"/>
    </xf>
    <xf numFmtId="0" fontId="2" fillId="0" borderId="0" xfId="0" applyFont="1" applyBorder="1" applyAlignment="1">
      <alignment horizontal="right" wrapText="1"/>
    </xf>
    <xf numFmtId="0" fontId="0" fillId="0" borderId="0" xfId="0" applyAlignment="1">
      <alignment horizontal="right" wrapText="1"/>
    </xf>
    <xf numFmtId="0" fontId="2" fillId="0" borderId="0" xfId="53" applyFont="1" applyProtection="1">
      <alignment/>
      <protection hidden="1"/>
    </xf>
    <xf numFmtId="0" fontId="13" fillId="0" borderId="0" xfId="53" applyFont="1" applyFill="1" applyAlignment="1">
      <alignment horizontal="right"/>
      <protection/>
    </xf>
    <xf numFmtId="0" fontId="21" fillId="0" borderId="0" xfId="53" applyNumberFormat="1" applyFont="1" applyFill="1" applyAlignment="1" applyProtection="1">
      <alignment horizontal="centerContinuous" vertical="center"/>
      <protection hidden="1"/>
    </xf>
    <xf numFmtId="0" fontId="13" fillId="0" borderId="0" xfId="53" applyNumberFormat="1" applyFont="1" applyFill="1" applyAlignment="1" applyProtection="1">
      <alignment horizontal="centerContinuous" vertical="center"/>
      <protection hidden="1"/>
    </xf>
    <xf numFmtId="0" fontId="2" fillId="0" borderId="0" xfId="53" applyFont="1" applyFill="1" applyAlignment="1">
      <alignment horizontal="right"/>
      <protection/>
    </xf>
    <xf numFmtId="0" fontId="13"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1" fillId="0" borderId="54" xfId="0" applyFont="1" applyBorder="1" applyAlignment="1">
      <alignment horizontal="center" vertical="center" wrapText="1"/>
    </xf>
    <xf numFmtId="0" fontId="14" fillId="0" borderId="0" xfId="0" applyFont="1" applyBorder="1" applyAlignment="1">
      <alignment vertical="center"/>
    </xf>
    <xf numFmtId="0" fontId="14" fillId="0" borderId="0" xfId="0" applyFont="1" applyAlignment="1">
      <alignment vertical="center"/>
    </xf>
    <xf numFmtId="0" fontId="21" fillId="0" borderId="24" xfId="0" applyFont="1" applyBorder="1" applyAlignment="1">
      <alignment horizontal="center" vertical="top" wrapText="1"/>
    </xf>
    <xf numFmtId="0" fontId="21" fillId="0" borderId="25" xfId="0" applyFont="1" applyBorder="1" applyAlignment="1">
      <alignment horizontal="center" vertical="top" wrapText="1"/>
    </xf>
    <xf numFmtId="0" fontId="21" fillId="0" borderId="25" xfId="0" applyFont="1" applyBorder="1" applyAlignment="1">
      <alignment horizontal="center" wrapText="1"/>
    </xf>
    <xf numFmtId="0" fontId="21" fillId="0" borderId="26" xfId="0" applyFont="1" applyBorder="1" applyAlignment="1">
      <alignment horizontal="center" wrapText="1"/>
    </xf>
    <xf numFmtId="0" fontId="14" fillId="0" borderId="0" xfId="0" applyFont="1" applyBorder="1" applyAlignment="1">
      <alignment vertical="top"/>
    </xf>
    <xf numFmtId="0" fontId="14" fillId="0" borderId="0" xfId="0" applyFont="1" applyAlignment="1">
      <alignment vertical="top"/>
    </xf>
    <xf numFmtId="0" fontId="24" fillId="0" borderId="0" xfId="0" applyFont="1" applyBorder="1" applyAlignment="1">
      <alignment vertical="top"/>
    </xf>
    <xf numFmtId="0" fontId="24" fillId="0" borderId="0" xfId="0" applyFont="1" applyAlignment="1">
      <alignment vertical="top"/>
    </xf>
    <xf numFmtId="49" fontId="2" fillId="0" borderId="17" xfId="0" applyNumberFormat="1" applyFont="1" applyBorder="1" applyAlignment="1">
      <alignment horizontal="center" vertical="center" wrapText="1"/>
    </xf>
    <xf numFmtId="0" fontId="2" fillId="0" borderId="18" xfId="0" applyFont="1" applyBorder="1" applyAlignment="1">
      <alignment horizontal="left" vertical="center" wrapText="1"/>
    </xf>
    <xf numFmtId="49" fontId="2" fillId="0" borderId="18" xfId="62" applyNumberFormat="1" applyFont="1" applyBorder="1" applyAlignment="1">
      <alignment horizontal="right"/>
    </xf>
    <xf numFmtId="183" fontId="2" fillId="0" borderId="19" xfId="0" applyNumberFormat="1" applyFont="1" applyBorder="1" applyAlignment="1">
      <alignment horizontal="center"/>
    </xf>
    <xf numFmtId="0" fontId="25" fillId="0" borderId="0" xfId="0" applyFont="1" applyBorder="1" applyAlignment="1">
      <alignment/>
    </xf>
    <xf numFmtId="0" fontId="25" fillId="0" borderId="0" xfId="0" applyFont="1" applyAlignment="1">
      <alignment/>
    </xf>
    <xf numFmtId="0" fontId="26" fillId="0" borderId="0" xfId="0" applyFont="1" applyBorder="1" applyAlignment="1">
      <alignment/>
    </xf>
    <xf numFmtId="0" fontId="26" fillId="0" borderId="0" xfId="0" applyFont="1" applyAlignment="1">
      <alignment/>
    </xf>
    <xf numFmtId="49" fontId="14" fillId="0" borderId="17" xfId="0" applyNumberFormat="1" applyFont="1" applyBorder="1" applyAlignment="1">
      <alignment horizontal="center" vertical="center" wrapText="1"/>
    </xf>
    <xf numFmtId="49" fontId="14" fillId="0" borderId="18" xfId="62" applyNumberFormat="1" applyFont="1" applyBorder="1" applyAlignment="1">
      <alignment horizontal="right"/>
    </xf>
    <xf numFmtId="183" fontId="14" fillId="0" borderId="19" xfId="0" applyNumberFormat="1" applyFont="1" applyBorder="1" applyAlignment="1">
      <alignment horizontal="center"/>
    </xf>
    <xf numFmtId="0" fontId="14" fillId="0" borderId="0" xfId="0" applyFont="1" applyBorder="1" applyAlignment="1">
      <alignment/>
    </xf>
    <xf numFmtId="0" fontId="14" fillId="0" borderId="0" xfId="0" applyFont="1" applyAlignment="1">
      <alignment/>
    </xf>
    <xf numFmtId="0" fontId="2" fillId="0" borderId="0" xfId="0" applyFont="1" applyAlignment="1">
      <alignment horizontal="center"/>
    </xf>
    <xf numFmtId="183" fontId="2" fillId="0" borderId="0" xfId="0" applyNumberFormat="1" applyFont="1" applyAlignment="1">
      <alignment/>
    </xf>
    <xf numFmtId="49" fontId="2" fillId="0" borderId="18" xfId="0" applyNumberFormat="1" applyFont="1" applyBorder="1" applyAlignment="1">
      <alignment horizontal="center" wrapText="1"/>
    </xf>
    <xf numFmtId="0" fontId="15" fillId="0" borderId="30" xfId="0" applyFont="1" applyBorder="1" applyAlignment="1">
      <alignment horizontal="center" vertical="top" wrapText="1"/>
    </xf>
    <xf numFmtId="0" fontId="15" fillId="0" borderId="31" xfId="0" applyFont="1" applyBorder="1" applyAlignment="1">
      <alignment horizontal="center" vertical="top" wrapText="1"/>
    </xf>
    <xf numFmtId="0" fontId="13" fillId="0" borderId="31" xfId="0" applyFont="1" applyBorder="1" applyAlignment="1">
      <alignment horizontal="center" vertical="top" wrapText="1"/>
    </xf>
    <xf numFmtId="0" fontId="13" fillId="0" borderId="31" xfId="0" applyFont="1" applyBorder="1" applyAlignment="1">
      <alignment horizontal="center" wrapText="1"/>
    </xf>
    <xf numFmtId="49" fontId="15" fillId="0" borderId="17" xfId="0" applyNumberFormat="1" applyFont="1" applyBorder="1" applyAlignment="1">
      <alignment horizontal="center" vertical="center" wrapText="1"/>
    </xf>
    <xf numFmtId="0" fontId="15" fillId="0" borderId="18" xfId="0" applyFont="1" applyBorder="1" applyAlignment="1">
      <alignment horizontal="center" vertical="center" wrapText="1"/>
    </xf>
    <xf numFmtId="0" fontId="15" fillId="0" borderId="24" xfId="0" applyFont="1" applyBorder="1" applyAlignment="1">
      <alignment horizontal="center" vertical="top" wrapText="1"/>
    </xf>
    <xf numFmtId="0" fontId="15" fillId="0" borderId="25" xfId="0" applyFont="1" applyBorder="1" applyAlignment="1">
      <alignment horizontal="center" vertical="top" wrapText="1"/>
    </xf>
    <xf numFmtId="0" fontId="13" fillId="0" borderId="25" xfId="0" applyFont="1" applyBorder="1" applyAlignment="1">
      <alignment horizontal="center" vertical="top" wrapText="1"/>
    </xf>
    <xf numFmtId="0" fontId="13" fillId="0" borderId="25" xfId="0" applyFont="1" applyBorder="1" applyAlignment="1">
      <alignment horizontal="center" wrapText="1"/>
    </xf>
    <xf numFmtId="183" fontId="15" fillId="0" borderId="26" xfId="0" applyNumberFormat="1" applyFont="1" applyBorder="1" applyAlignment="1">
      <alignment horizontal="center" wrapText="1"/>
    </xf>
    <xf numFmtId="183" fontId="15" fillId="0" borderId="19" xfId="0" applyNumberFormat="1" applyFont="1" applyBorder="1" applyAlignment="1">
      <alignment horizontal="center"/>
    </xf>
    <xf numFmtId="183" fontId="15" fillId="0" borderId="32" xfId="0" applyNumberFormat="1" applyFont="1" applyBorder="1" applyAlignment="1">
      <alignment horizontal="center" wrapText="1"/>
    </xf>
    <xf numFmtId="0" fontId="2" fillId="0" borderId="0" xfId="53" applyFont="1" applyBorder="1" applyAlignment="1" applyProtection="1">
      <alignment horizontal="center"/>
      <protection hidden="1"/>
    </xf>
    <xf numFmtId="0" fontId="23" fillId="0" borderId="0" xfId="53" applyFont="1" applyBorder="1" applyAlignment="1" applyProtection="1">
      <alignment horizontal="center"/>
      <protection hidden="1"/>
    </xf>
    <xf numFmtId="0" fontId="2" fillId="0" borderId="0" xfId="53" applyFont="1">
      <alignment/>
      <protection/>
    </xf>
    <xf numFmtId="0" fontId="21" fillId="0" borderId="0" xfId="53" applyNumberFormat="1" applyFont="1" applyFill="1" applyBorder="1" applyAlignment="1" applyProtection="1">
      <alignment horizontal="center"/>
      <protection hidden="1"/>
    </xf>
    <xf numFmtId="0" fontId="22" fillId="0" borderId="0" xfId="53" applyNumberFormat="1" applyFont="1" applyFill="1" applyBorder="1" applyAlignment="1" applyProtection="1">
      <alignment horizontal="center"/>
      <protection hidden="1"/>
    </xf>
    <xf numFmtId="0" fontId="2" fillId="0" borderId="0" xfId="53" applyNumberFormat="1" applyFont="1" applyFill="1" applyBorder="1" applyAlignment="1" applyProtection="1">
      <alignment horizontal="center"/>
      <protection hidden="1"/>
    </xf>
    <xf numFmtId="0" fontId="23" fillId="0" borderId="0" xfId="53" applyNumberFormat="1" applyFont="1" applyFill="1" applyBorder="1" applyAlignment="1" applyProtection="1">
      <alignment horizontal="center"/>
      <protection hidden="1"/>
    </xf>
    <xf numFmtId="0" fontId="2" fillId="0" borderId="0" xfId="53" applyFont="1" applyFill="1">
      <alignment/>
      <protection/>
    </xf>
    <xf numFmtId="0" fontId="2" fillId="0" borderId="0" xfId="53" applyFont="1" applyFill="1" applyProtection="1">
      <alignment/>
      <protection hidden="1"/>
    </xf>
    <xf numFmtId="0" fontId="9" fillId="0" borderId="0" xfId="53" applyNumberFormat="1" applyFont="1" applyFill="1" applyAlignment="1" applyProtection="1">
      <alignment horizontal="center"/>
      <protection hidden="1"/>
    </xf>
    <xf numFmtId="0" fontId="23" fillId="0" borderId="10" xfId="53" applyFont="1" applyBorder="1" applyAlignment="1" applyProtection="1">
      <alignment horizontal="center" vertical="center" wrapText="1"/>
      <protection hidden="1"/>
    </xf>
    <xf numFmtId="0" fontId="23" fillId="35" borderId="10" xfId="53" applyFont="1" applyFill="1" applyBorder="1" applyAlignment="1" applyProtection="1">
      <alignment horizontal="center" vertical="center" wrapText="1"/>
      <protection hidden="1"/>
    </xf>
    <xf numFmtId="0" fontId="23" fillId="33" borderId="10" xfId="53" applyFont="1" applyFill="1" applyBorder="1" applyAlignment="1" applyProtection="1">
      <alignment horizontal="center" vertical="center" wrapText="1"/>
      <protection hidden="1"/>
    </xf>
    <xf numFmtId="0" fontId="21" fillId="0" borderId="10" xfId="53" applyNumberFormat="1" applyFont="1" applyFill="1" applyBorder="1" applyAlignment="1" applyProtection="1">
      <alignment horizontal="center" vertical="center"/>
      <protection hidden="1"/>
    </xf>
    <xf numFmtId="0" fontId="21" fillId="0" borderId="10" xfId="53" applyFont="1" applyBorder="1" applyAlignment="1">
      <alignment horizontal="center"/>
      <protection/>
    </xf>
    <xf numFmtId="0" fontId="21" fillId="0" borderId="0" xfId="53" applyFont="1" applyAlignment="1">
      <alignment horizontal="center"/>
      <protection/>
    </xf>
    <xf numFmtId="0" fontId="13" fillId="0" borderId="10" xfId="53" applyNumberFormat="1" applyFont="1" applyFill="1" applyBorder="1" applyAlignment="1" applyProtection="1">
      <alignment horizontal="center"/>
      <protection hidden="1"/>
    </xf>
    <xf numFmtId="174" fontId="15" fillId="0" borderId="10" xfId="53" applyNumberFormat="1" applyFont="1" applyFill="1" applyBorder="1" applyAlignment="1" applyProtection="1">
      <alignment horizontal="center" wrapText="1"/>
      <protection hidden="1"/>
    </xf>
    <xf numFmtId="185" fontId="13" fillId="0" borderId="10" xfId="53" applyNumberFormat="1" applyFont="1" applyFill="1" applyBorder="1" applyAlignment="1" applyProtection="1">
      <alignment horizontal="center"/>
      <protection hidden="1"/>
    </xf>
    <xf numFmtId="184" fontId="13" fillId="0" borderId="10" xfId="53" applyNumberFormat="1" applyFont="1" applyFill="1" applyBorder="1" applyAlignment="1" applyProtection="1">
      <alignment horizontal="center" wrapText="1"/>
      <protection hidden="1"/>
    </xf>
    <xf numFmtId="188" fontId="15" fillId="0" borderId="10" xfId="53" applyNumberFormat="1" applyFont="1" applyFill="1" applyBorder="1" applyAlignment="1" applyProtection="1">
      <alignment horizontal="center"/>
      <protection hidden="1"/>
    </xf>
    <xf numFmtId="188" fontId="15" fillId="33" borderId="10" xfId="53" applyNumberFormat="1" applyFont="1" applyFill="1" applyBorder="1" applyAlignment="1" applyProtection="1">
      <alignment horizontal="center"/>
      <protection hidden="1"/>
    </xf>
    <xf numFmtId="174" fontId="15" fillId="0" borderId="62" xfId="53" applyNumberFormat="1" applyFont="1" applyFill="1" applyBorder="1" applyAlignment="1" applyProtection="1">
      <alignment horizontal="center" wrapText="1"/>
      <protection hidden="1"/>
    </xf>
    <xf numFmtId="185" fontId="13" fillId="0" borderId="62" xfId="53" applyNumberFormat="1" applyFont="1" applyFill="1" applyBorder="1" applyAlignment="1" applyProtection="1">
      <alignment horizontal="center"/>
      <protection hidden="1"/>
    </xf>
    <xf numFmtId="184" fontId="13" fillId="0" borderId="62" xfId="53" applyNumberFormat="1" applyFont="1" applyFill="1" applyBorder="1" applyAlignment="1" applyProtection="1">
      <alignment horizontal="center" wrapText="1"/>
      <protection hidden="1"/>
    </xf>
    <xf numFmtId="188" fontId="13" fillId="0" borderId="10" xfId="53" applyNumberFormat="1" applyFont="1" applyFill="1" applyBorder="1" applyAlignment="1" applyProtection="1">
      <alignment horizontal="center"/>
      <protection hidden="1"/>
    </xf>
    <xf numFmtId="0" fontId="2" fillId="0" borderId="0" xfId="53" applyFont="1" applyAlignment="1">
      <alignment/>
      <protection/>
    </xf>
    <xf numFmtId="0" fontId="13" fillId="0" borderId="63" xfId="53" applyNumberFormat="1" applyFont="1" applyFill="1" applyBorder="1" applyAlignment="1" applyProtection="1">
      <alignment horizontal="center"/>
      <protection hidden="1"/>
    </xf>
    <xf numFmtId="174" fontId="15" fillId="0" borderId="63" xfId="53" applyNumberFormat="1" applyFont="1" applyFill="1" applyBorder="1" applyAlignment="1" applyProtection="1">
      <alignment horizontal="center" wrapText="1"/>
      <protection hidden="1"/>
    </xf>
    <xf numFmtId="185" fontId="13" fillId="0" borderId="63" xfId="53" applyNumberFormat="1" applyFont="1" applyFill="1" applyBorder="1" applyAlignment="1" applyProtection="1">
      <alignment horizontal="center"/>
      <protection hidden="1"/>
    </xf>
    <xf numFmtId="0" fontId="15" fillId="0" borderId="10" xfId="53" applyNumberFormat="1" applyFont="1" applyFill="1" applyBorder="1" applyAlignment="1" applyProtection="1">
      <alignment horizontal="center"/>
      <protection hidden="1"/>
    </xf>
    <xf numFmtId="0" fontId="8" fillId="0" borderId="10" xfId="53" applyNumberFormat="1" applyFont="1" applyFill="1" applyBorder="1" applyAlignment="1" applyProtection="1">
      <alignment horizontal="right"/>
      <protection hidden="1"/>
    </xf>
    <xf numFmtId="0" fontId="13" fillId="0" borderId="10" xfId="53" applyFont="1" applyBorder="1">
      <alignment/>
      <protection/>
    </xf>
    <xf numFmtId="0" fontId="2" fillId="0" borderId="0" xfId="53" applyFont="1" applyBorder="1" applyProtection="1">
      <alignment/>
      <protection hidden="1"/>
    </xf>
    <xf numFmtId="0" fontId="2" fillId="0" borderId="0" xfId="53" applyFont="1" applyFill="1" applyBorder="1" applyProtection="1">
      <alignment/>
      <protection hidden="1"/>
    </xf>
    <xf numFmtId="0" fontId="2" fillId="0" borderId="0" xfId="53" applyFont="1" applyBorder="1" applyAlignment="1">
      <alignment horizontal="center"/>
      <protection/>
    </xf>
    <xf numFmtId="0" fontId="23" fillId="0" borderId="0" xfId="53" applyFont="1" applyBorder="1" applyAlignment="1">
      <alignment horizontal="center"/>
      <protection/>
    </xf>
    <xf numFmtId="185" fontId="13" fillId="33" borderId="10" xfId="53" applyNumberFormat="1" applyFont="1" applyFill="1" applyBorder="1" applyAlignment="1" applyProtection="1">
      <alignment horizontal="justify" vertical="center" wrapText="1"/>
      <protection hidden="1"/>
    </xf>
    <xf numFmtId="185" fontId="13" fillId="33" borderId="62" xfId="53" applyNumberFormat="1" applyFont="1" applyFill="1" applyBorder="1" applyAlignment="1" applyProtection="1">
      <alignment horizontal="justify" vertical="center" wrapText="1"/>
      <protection hidden="1"/>
    </xf>
    <xf numFmtId="185" fontId="13" fillId="0" borderId="10" xfId="53" applyNumberFormat="1" applyFont="1" applyFill="1" applyBorder="1" applyAlignment="1" applyProtection="1">
      <alignment horizontal="justify" vertical="center" wrapText="1"/>
      <protection hidden="1"/>
    </xf>
    <xf numFmtId="185" fontId="13" fillId="0" borderId="62" xfId="53" applyNumberFormat="1" applyFont="1" applyFill="1" applyBorder="1" applyAlignment="1" applyProtection="1">
      <alignment horizontal="justify" vertical="center" wrapText="1"/>
      <protection hidden="1"/>
    </xf>
    <xf numFmtId="185" fontId="13" fillId="0" borderId="63" xfId="53" applyNumberFormat="1" applyFont="1" applyFill="1" applyBorder="1" applyAlignment="1" applyProtection="1">
      <alignment horizontal="justify" vertical="center" wrapText="1"/>
      <protection hidden="1"/>
    </xf>
    <xf numFmtId="185" fontId="13" fillId="0" borderId="10" xfId="53" applyNumberFormat="1" applyFont="1" applyFill="1" applyBorder="1" applyAlignment="1" applyProtection="1">
      <alignment horizontal="center" wrapText="1"/>
      <protection hidden="1"/>
    </xf>
    <xf numFmtId="0" fontId="13" fillId="0" borderId="10" xfId="53" applyFont="1" applyBorder="1" applyAlignment="1">
      <alignment horizontal="center" wrapText="1"/>
      <protection/>
    </xf>
    <xf numFmtId="185" fontId="13" fillId="0" borderId="62" xfId="53" applyNumberFormat="1" applyFont="1" applyFill="1" applyBorder="1" applyAlignment="1" applyProtection="1">
      <alignment horizontal="center" wrapText="1"/>
      <protection hidden="1"/>
    </xf>
    <xf numFmtId="0" fontId="13" fillId="0" borderId="62" xfId="53" applyFont="1" applyBorder="1" applyAlignment="1">
      <alignment horizontal="center" wrapText="1"/>
      <protection/>
    </xf>
    <xf numFmtId="185" fontId="13" fillId="0" borderId="63" xfId="53" applyNumberFormat="1" applyFont="1" applyFill="1" applyBorder="1" applyAlignment="1" applyProtection="1">
      <alignment horizontal="center" wrapText="1"/>
      <protection hidden="1"/>
    </xf>
    <xf numFmtId="0" fontId="9" fillId="0" borderId="0" xfId="53" applyFont="1" applyAlignment="1">
      <alignment horizontal="center"/>
      <protection/>
    </xf>
    <xf numFmtId="0" fontId="9" fillId="0" borderId="0" xfId="53" applyFont="1" applyAlignment="1">
      <alignment horizontal="right"/>
      <protection/>
    </xf>
    <xf numFmtId="0" fontId="9" fillId="0" borderId="0" xfId="0" applyFont="1" applyAlignment="1">
      <alignment horizontal="right"/>
    </xf>
    <xf numFmtId="0" fontId="1" fillId="0" borderId="0" xfId="53" applyFont="1">
      <alignment/>
      <protection/>
    </xf>
    <xf numFmtId="0" fontId="9" fillId="0" borderId="0" xfId="0" applyFont="1" applyAlignment="1">
      <alignment horizontal="right" wrapText="1"/>
    </xf>
    <xf numFmtId="0" fontId="1" fillId="0" borderId="0" xfId="53" applyFont="1" applyAlignment="1">
      <alignment horizontal="left"/>
      <protection/>
    </xf>
    <xf numFmtId="0" fontId="1" fillId="0" borderId="0" xfId="53" applyFont="1" applyBorder="1" applyProtection="1">
      <alignment/>
      <protection hidden="1"/>
    </xf>
    <xf numFmtId="0" fontId="28" fillId="0" borderId="0" xfId="53" applyFont="1" applyBorder="1" applyAlignment="1" applyProtection="1">
      <alignment horizontal="right"/>
      <protection hidden="1"/>
    </xf>
    <xf numFmtId="0" fontId="1" fillId="0" borderId="13" xfId="53" applyFont="1" applyBorder="1" applyProtection="1">
      <alignment/>
      <protection hidden="1"/>
    </xf>
    <xf numFmtId="0" fontId="29" fillId="0" borderId="13" xfId="53" applyNumberFormat="1" applyFont="1" applyFill="1" applyBorder="1" applyAlignment="1" applyProtection="1">
      <alignment horizontal="center" vertical="center" wrapText="1"/>
      <protection hidden="1"/>
    </xf>
    <xf numFmtId="0" fontId="29" fillId="0" borderId="13" xfId="53" applyNumberFormat="1" applyFont="1" applyFill="1" applyBorder="1" applyAlignment="1" applyProtection="1">
      <alignment horizontal="center"/>
      <protection hidden="1"/>
    </xf>
    <xf numFmtId="0" fontId="29" fillId="0" borderId="18" xfId="53" applyNumberFormat="1" applyFont="1" applyFill="1" applyBorder="1" applyAlignment="1" applyProtection="1">
      <alignment horizontal="center"/>
      <protection hidden="1"/>
    </xf>
    <xf numFmtId="0" fontId="29" fillId="0" borderId="18" xfId="53" applyNumberFormat="1" applyFont="1" applyFill="1" applyBorder="1" applyAlignment="1" applyProtection="1">
      <alignment horizontal="center" vertical="center" wrapText="1"/>
      <protection hidden="1"/>
    </xf>
    <xf numFmtId="0" fontId="1" fillId="0" borderId="34" xfId="53" applyFont="1" applyBorder="1" applyProtection="1">
      <alignment/>
      <protection hidden="1"/>
    </xf>
    <xf numFmtId="0" fontId="29" fillId="0" borderId="34" xfId="53" applyNumberFormat="1" applyFont="1" applyFill="1" applyBorder="1" applyAlignment="1" applyProtection="1">
      <alignment horizontal="center" vertical="center" wrapText="1"/>
      <protection hidden="1"/>
    </xf>
    <xf numFmtId="0" fontId="0" fillId="0" borderId="10" xfId="0" applyBorder="1" applyAlignment="1">
      <alignment horizontal="center" vertical="center" wrapText="1"/>
    </xf>
    <xf numFmtId="0" fontId="29" fillId="33" borderId="51" xfId="53" applyNumberFormat="1" applyFont="1" applyFill="1" applyBorder="1" applyAlignment="1" applyProtection="1">
      <alignment horizontal="center" vertical="center" wrapText="1"/>
      <protection hidden="1"/>
    </xf>
    <xf numFmtId="0" fontId="29" fillId="33" borderId="25" xfId="53" applyNumberFormat="1" applyFont="1" applyFill="1" applyBorder="1" applyAlignment="1" applyProtection="1">
      <alignment horizontal="center" vertical="center" wrapText="1"/>
      <protection hidden="1"/>
    </xf>
    <xf numFmtId="0" fontId="1" fillId="0" borderId="25" xfId="53" applyFont="1" applyBorder="1" applyProtection="1">
      <alignment/>
      <protection hidden="1"/>
    </xf>
    <xf numFmtId="0" fontId="29" fillId="0" borderId="25" xfId="53" applyNumberFormat="1" applyFont="1" applyFill="1" applyBorder="1" applyAlignment="1" applyProtection="1">
      <alignment horizontal="center" vertical="center" wrapText="1"/>
      <protection hidden="1"/>
    </xf>
    <xf numFmtId="0" fontId="0" fillId="0" borderId="25" xfId="0" applyBorder="1" applyAlignment="1">
      <alignment horizontal="center" vertical="center" wrapText="1"/>
    </xf>
    <xf numFmtId="0" fontId="0" fillId="0" borderId="26" xfId="0" applyBorder="1" applyAlignment="1">
      <alignment horizontal="center" vertical="center" wrapText="1"/>
    </xf>
    <xf numFmtId="185" fontId="29" fillId="0" borderId="48" xfId="53" applyNumberFormat="1" applyFont="1" applyFill="1" applyBorder="1" applyAlignment="1" applyProtection="1">
      <alignment/>
      <protection hidden="1"/>
    </xf>
    <xf numFmtId="184" fontId="29" fillId="0" borderId="31" xfId="53" applyNumberFormat="1" applyFont="1" applyFill="1" applyBorder="1" applyAlignment="1" applyProtection="1">
      <alignment/>
      <protection hidden="1"/>
    </xf>
    <xf numFmtId="174" fontId="29" fillId="0" borderId="31" xfId="53" applyNumberFormat="1" applyFont="1" applyFill="1" applyBorder="1" applyAlignment="1" applyProtection="1">
      <alignment/>
      <protection hidden="1"/>
    </xf>
    <xf numFmtId="185" fontId="29" fillId="0" borderId="31" xfId="53" applyNumberFormat="1" applyFont="1" applyFill="1" applyBorder="1" applyAlignment="1" applyProtection="1">
      <alignment/>
      <protection hidden="1"/>
    </xf>
    <xf numFmtId="183" fontId="29" fillId="0" borderId="31" xfId="53" applyNumberFormat="1" applyFont="1" applyFill="1" applyBorder="1" applyAlignment="1" applyProtection="1">
      <alignment/>
      <protection hidden="1"/>
    </xf>
    <xf numFmtId="183" fontId="29" fillId="0" borderId="32" xfId="53" applyNumberFormat="1" applyFont="1" applyFill="1" applyBorder="1" applyAlignment="1" applyProtection="1">
      <alignment/>
      <protection hidden="1"/>
    </xf>
    <xf numFmtId="185" fontId="27" fillId="0" borderId="49" xfId="53" applyNumberFormat="1" applyFont="1" applyFill="1" applyBorder="1" applyAlignment="1" applyProtection="1">
      <alignment/>
      <protection hidden="1"/>
    </xf>
    <xf numFmtId="184" fontId="27" fillId="0" borderId="18" xfId="53" applyNumberFormat="1" applyFont="1" applyFill="1" applyBorder="1" applyAlignment="1" applyProtection="1">
      <alignment/>
      <protection hidden="1"/>
    </xf>
    <xf numFmtId="174" fontId="27" fillId="0" borderId="18" xfId="53" applyNumberFormat="1" applyFont="1" applyFill="1" applyBorder="1" applyAlignment="1" applyProtection="1">
      <alignment/>
      <protection hidden="1"/>
    </xf>
    <xf numFmtId="185" fontId="27" fillId="0" borderId="18" xfId="53" applyNumberFormat="1" applyFont="1" applyFill="1" applyBorder="1" applyAlignment="1" applyProtection="1">
      <alignment/>
      <protection hidden="1"/>
    </xf>
    <xf numFmtId="183" fontId="27" fillId="0" borderId="18" xfId="53" applyNumberFormat="1" applyFont="1" applyFill="1" applyBorder="1" applyAlignment="1" applyProtection="1">
      <alignment/>
      <protection hidden="1"/>
    </xf>
    <xf numFmtId="183" fontId="27" fillId="0" borderId="19" xfId="53" applyNumberFormat="1" applyFont="1" applyFill="1" applyBorder="1" applyAlignment="1" applyProtection="1">
      <alignment/>
      <protection hidden="1"/>
    </xf>
    <xf numFmtId="185" fontId="27" fillId="33" borderId="49" xfId="53" applyNumberFormat="1" applyFont="1" applyFill="1" applyBorder="1" applyAlignment="1" applyProtection="1">
      <alignment/>
      <protection hidden="1"/>
    </xf>
    <xf numFmtId="184" fontId="27" fillId="33" borderId="18" xfId="53" applyNumberFormat="1" applyFont="1" applyFill="1" applyBorder="1" applyAlignment="1" applyProtection="1">
      <alignment/>
      <protection hidden="1"/>
    </xf>
    <xf numFmtId="174" fontId="27" fillId="33" borderId="18" xfId="53" applyNumberFormat="1" applyFont="1" applyFill="1" applyBorder="1" applyAlignment="1" applyProtection="1">
      <alignment/>
      <protection hidden="1"/>
    </xf>
    <xf numFmtId="185" fontId="27" fillId="33" borderId="18" xfId="53" applyNumberFormat="1" applyFont="1" applyFill="1" applyBorder="1" applyAlignment="1" applyProtection="1">
      <alignment/>
      <protection hidden="1"/>
    </xf>
    <xf numFmtId="183" fontId="27" fillId="33" borderId="18" xfId="53" applyNumberFormat="1" applyFont="1" applyFill="1" applyBorder="1" applyAlignment="1" applyProtection="1">
      <alignment/>
      <protection hidden="1"/>
    </xf>
    <xf numFmtId="183" fontId="27" fillId="33" borderId="19" xfId="53" applyNumberFormat="1" applyFont="1" applyFill="1" applyBorder="1" applyAlignment="1" applyProtection="1">
      <alignment/>
      <protection hidden="1"/>
    </xf>
    <xf numFmtId="185" fontId="29" fillId="0" borderId="49" xfId="53" applyNumberFormat="1" applyFont="1" applyFill="1" applyBorder="1" applyAlignment="1" applyProtection="1">
      <alignment/>
      <protection hidden="1"/>
    </xf>
    <xf numFmtId="184" fontId="29" fillId="0" borderId="18" xfId="53" applyNumberFormat="1" applyFont="1" applyFill="1" applyBorder="1" applyAlignment="1" applyProtection="1">
      <alignment/>
      <protection hidden="1"/>
    </xf>
    <xf numFmtId="174" fontId="29" fillId="0" borderId="18" xfId="53" applyNumberFormat="1" applyFont="1" applyFill="1" applyBorder="1" applyAlignment="1" applyProtection="1">
      <alignment/>
      <protection hidden="1"/>
    </xf>
    <xf numFmtId="185" fontId="29" fillId="0" borderId="18" xfId="53" applyNumberFormat="1" applyFont="1" applyFill="1" applyBorder="1" applyAlignment="1" applyProtection="1">
      <alignment/>
      <protection hidden="1"/>
    </xf>
    <xf numFmtId="183" fontId="29" fillId="0" borderId="18" xfId="53" applyNumberFormat="1" applyFont="1" applyFill="1" applyBorder="1" applyAlignment="1" applyProtection="1">
      <alignment/>
      <protection hidden="1"/>
    </xf>
    <xf numFmtId="183" fontId="29" fillId="0" borderId="19" xfId="53" applyNumberFormat="1" applyFont="1" applyFill="1" applyBorder="1" applyAlignment="1" applyProtection="1">
      <alignment/>
      <protection hidden="1"/>
    </xf>
    <xf numFmtId="0" fontId="1" fillId="0" borderId="0" xfId="53" applyNumberFormat="1" applyFont="1" applyFill="1" applyBorder="1" applyAlignment="1" applyProtection="1">
      <alignment horizontal="left"/>
      <protection hidden="1"/>
    </xf>
    <xf numFmtId="0" fontId="1" fillId="0" borderId="0" xfId="53" applyNumberFormat="1" applyFont="1" applyFill="1" applyAlignment="1" applyProtection="1">
      <alignment/>
      <protection hidden="1"/>
    </xf>
    <xf numFmtId="0" fontId="1" fillId="0" borderId="0" xfId="53" applyNumberFormat="1" applyFont="1" applyFill="1" applyBorder="1" applyAlignment="1" applyProtection="1">
      <alignment/>
      <protection hidden="1"/>
    </xf>
    <xf numFmtId="0" fontId="27" fillId="0" borderId="0" xfId="53" applyNumberFormat="1" applyFont="1" applyFill="1" applyBorder="1" applyAlignment="1" applyProtection="1">
      <alignment horizontal="center"/>
      <protection hidden="1"/>
    </xf>
    <xf numFmtId="0" fontId="1" fillId="0" borderId="0" xfId="53" applyFont="1" applyProtection="1">
      <alignment/>
      <protection hidden="1"/>
    </xf>
    <xf numFmtId="185" fontId="29" fillId="0" borderId="36" xfId="53" applyNumberFormat="1" applyFont="1" applyFill="1" applyBorder="1" applyAlignment="1" applyProtection="1">
      <alignment horizontal="justify" vertical="center" wrapText="1"/>
      <protection hidden="1"/>
    </xf>
    <xf numFmtId="184" fontId="27" fillId="0" borderId="21" xfId="53" applyNumberFormat="1" applyFont="1" applyFill="1" applyBorder="1" applyAlignment="1" applyProtection="1">
      <alignment horizontal="justify" vertical="center" wrapText="1"/>
      <protection hidden="1"/>
    </xf>
    <xf numFmtId="174" fontId="27" fillId="33" borderId="21" xfId="53" applyNumberFormat="1" applyFont="1" applyFill="1" applyBorder="1" applyAlignment="1" applyProtection="1">
      <alignment horizontal="justify" vertical="center" wrapText="1"/>
      <protection hidden="1"/>
    </xf>
    <xf numFmtId="185" fontId="27" fillId="33" borderId="21" xfId="53" applyNumberFormat="1" applyFont="1" applyFill="1" applyBorder="1" applyAlignment="1" applyProtection="1">
      <alignment horizontal="justify" vertical="center" wrapText="1"/>
      <protection hidden="1"/>
    </xf>
    <xf numFmtId="185" fontId="29" fillId="0" borderId="21" xfId="53" applyNumberFormat="1" applyFont="1" applyFill="1" applyBorder="1" applyAlignment="1" applyProtection="1">
      <alignment horizontal="justify" vertical="center" wrapText="1"/>
      <protection hidden="1"/>
    </xf>
    <xf numFmtId="0" fontId="13" fillId="0" borderId="0" xfId="54" applyFont="1" applyAlignment="1">
      <alignment horizontal="right"/>
      <protection/>
    </xf>
    <xf numFmtId="0" fontId="13" fillId="0" borderId="0" xfId="0" applyFont="1" applyFill="1" applyAlignment="1">
      <alignment horizontal="right"/>
    </xf>
    <xf numFmtId="0" fontId="13" fillId="0" borderId="0" xfId="54" applyFont="1">
      <alignment/>
      <protection/>
    </xf>
    <xf numFmtId="0" fontId="2" fillId="0" borderId="0" xfId="54" applyFont="1" applyAlignment="1">
      <alignment/>
      <protection/>
    </xf>
    <xf numFmtId="0" fontId="2" fillId="0" borderId="0" xfId="54" applyFont="1" applyAlignment="1">
      <alignment horizontal="right"/>
      <protection/>
    </xf>
    <xf numFmtId="0" fontId="2" fillId="0" borderId="0" xfId="0" applyFont="1" applyFill="1" applyAlignment="1">
      <alignment horizontal="right"/>
    </xf>
    <xf numFmtId="0" fontId="10" fillId="0" borderId="0" xfId="54" applyFont="1">
      <alignment/>
      <protection/>
    </xf>
    <xf numFmtId="0" fontId="10" fillId="0" borderId="64" xfId="54" applyFont="1" applyBorder="1" applyAlignment="1">
      <alignment horizontal="right"/>
      <protection/>
    </xf>
    <xf numFmtId="0" fontId="13" fillId="0" borderId="0" xfId="54" applyFont="1" applyBorder="1" applyAlignment="1">
      <alignment horizontal="right" vertical="center"/>
      <protection/>
    </xf>
    <xf numFmtId="0" fontId="30" fillId="0" borderId="0" xfId="0" applyFont="1" applyAlignment="1">
      <alignment/>
    </xf>
    <xf numFmtId="0" fontId="13" fillId="0" borderId="10" xfId="54" applyFont="1" applyBorder="1" applyAlignment="1">
      <alignment horizontal="center" vertical="center"/>
      <protection/>
    </xf>
    <xf numFmtId="0" fontId="15" fillId="0" borderId="12" xfId="54" applyFont="1" applyBorder="1" applyAlignment="1">
      <alignment vertical="center" wrapText="1"/>
      <protection/>
    </xf>
    <xf numFmtId="182" fontId="15" fillId="0" borderId="14" xfId="54" applyNumberFormat="1" applyFont="1" applyBorder="1" applyAlignment="1">
      <alignment vertical="center"/>
      <protection/>
    </xf>
    <xf numFmtId="0" fontId="13" fillId="0" borderId="17" xfId="0" applyFont="1" applyBorder="1" applyAlignment="1">
      <alignment/>
    </xf>
    <xf numFmtId="182" fontId="13" fillId="0" borderId="19" xfId="54" applyNumberFormat="1" applyFont="1" applyBorder="1">
      <alignment/>
      <protection/>
    </xf>
    <xf numFmtId="0" fontId="15" fillId="0" borderId="17" xfId="54" applyFont="1" applyBorder="1" applyAlignment="1">
      <alignment horizontal="center"/>
      <protection/>
    </xf>
    <xf numFmtId="182" fontId="15" fillId="0" borderId="19" xfId="54" applyNumberFormat="1" applyFont="1" applyBorder="1" applyAlignment="1">
      <alignment horizontal="right" vertical="center"/>
      <protection/>
    </xf>
    <xf numFmtId="0" fontId="13" fillId="0" borderId="17" xfId="54" applyFont="1" applyBorder="1" applyAlignment="1">
      <alignment horizontal="left"/>
      <protection/>
    </xf>
    <xf numFmtId="0" fontId="13" fillId="0" borderId="17" xfId="54" applyFont="1" applyBorder="1" applyAlignment="1">
      <alignment vertical="center" wrapText="1"/>
      <protection/>
    </xf>
    <xf numFmtId="0" fontId="15" fillId="0" borderId="17" xfId="54" applyFont="1" applyBorder="1" applyAlignment="1">
      <alignment horizontal="center" wrapText="1"/>
      <protection/>
    </xf>
    <xf numFmtId="182" fontId="15" fillId="0" borderId="19" xfId="54" applyNumberFormat="1" applyFont="1" applyBorder="1" applyAlignment="1">
      <alignment horizontal="right" wrapText="1"/>
      <protection/>
    </xf>
    <xf numFmtId="183" fontId="13" fillId="0" borderId="19" xfId="54" applyNumberFormat="1" applyFont="1" applyBorder="1">
      <alignment/>
      <protection/>
    </xf>
    <xf numFmtId="0" fontId="13" fillId="0" borderId="33" xfId="54" applyFont="1" applyBorder="1" applyAlignment="1">
      <alignment vertical="center" wrapText="1"/>
      <protection/>
    </xf>
    <xf numFmtId="182" fontId="13" fillId="0" borderId="35" xfId="54" applyNumberFormat="1" applyFont="1" applyBorder="1">
      <alignment/>
      <protection/>
    </xf>
    <xf numFmtId="0" fontId="13" fillId="0" borderId="0" xfId="54" applyFont="1" applyAlignment="1">
      <alignment horizontal="right"/>
      <protection/>
    </xf>
    <xf numFmtId="183" fontId="13" fillId="0" borderId="0" xfId="0" applyNumberFormat="1" applyFont="1" applyAlignment="1">
      <alignment/>
    </xf>
    <xf numFmtId="183" fontId="15" fillId="0" borderId="31" xfId="0" applyNumberFormat="1" applyFont="1" applyBorder="1" applyAlignment="1">
      <alignment wrapText="1"/>
    </xf>
    <xf numFmtId="4" fontId="15" fillId="0" borderId="31" xfId="0" applyNumberFormat="1" applyFont="1" applyBorder="1" applyAlignment="1">
      <alignment horizontal="center"/>
    </xf>
    <xf numFmtId="4" fontId="15" fillId="0" borderId="32" xfId="0" applyNumberFormat="1" applyFont="1" applyBorder="1" applyAlignment="1">
      <alignment/>
    </xf>
    <xf numFmtId="183" fontId="13" fillId="0" borderId="18" xfId="0" applyNumberFormat="1" applyFont="1" applyBorder="1" applyAlignment="1">
      <alignment wrapText="1"/>
    </xf>
    <xf numFmtId="4" fontId="13" fillId="0" borderId="18" xfId="0" applyNumberFormat="1" applyFont="1" applyBorder="1" applyAlignment="1">
      <alignment horizontal="center"/>
    </xf>
    <xf numFmtId="4" fontId="13" fillId="0" borderId="18" xfId="0" applyNumberFormat="1" applyFont="1" applyBorder="1" applyAlignment="1">
      <alignment/>
    </xf>
    <xf numFmtId="4" fontId="13" fillId="0" borderId="19" xfId="0" applyNumberFormat="1" applyFont="1" applyBorder="1" applyAlignment="1">
      <alignment/>
    </xf>
    <xf numFmtId="0" fontId="13" fillId="0" borderId="0" xfId="54" applyFont="1">
      <alignment/>
      <protection/>
    </xf>
    <xf numFmtId="0" fontId="13" fillId="0" borderId="17" xfId="54" applyFont="1" applyBorder="1" applyAlignment="1">
      <alignment horizontal="justify" vertical="center" wrapText="1"/>
      <protection/>
    </xf>
    <xf numFmtId="0" fontId="13" fillId="0" borderId="33" xfId="54" applyFont="1" applyBorder="1" applyAlignment="1">
      <alignment horizontal="justify" vertical="center" wrapText="1"/>
      <protection/>
    </xf>
    <xf numFmtId="49" fontId="13" fillId="0" borderId="10" xfId="0" applyNumberFormat="1" applyFont="1" applyBorder="1" applyAlignment="1">
      <alignment horizontal="justify" vertical="center" wrapText="1"/>
    </xf>
    <xf numFmtId="0" fontId="13" fillId="0" borderId="18" xfId="54" applyFont="1" applyBorder="1" applyAlignment="1">
      <alignment horizontal="center" vertical="center" wrapText="1"/>
      <protection/>
    </xf>
    <xf numFmtId="0" fontId="13" fillId="0" borderId="34" xfId="54" applyFont="1" applyBorder="1" applyAlignment="1">
      <alignment horizontal="center" vertical="center" wrapText="1"/>
      <protection/>
    </xf>
    <xf numFmtId="183" fontId="13" fillId="0" borderId="18" xfId="0" applyNumberFormat="1" applyFont="1" applyBorder="1" applyAlignment="1">
      <alignment horizontal="center" vertical="center" wrapText="1"/>
    </xf>
    <xf numFmtId="4" fontId="13" fillId="0" borderId="18" xfId="0" applyNumberFormat="1" applyFont="1" applyBorder="1" applyAlignment="1">
      <alignment horizontal="center" vertical="center"/>
    </xf>
    <xf numFmtId="183" fontId="13" fillId="0" borderId="18" xfId="0" applyNumberFormat="1" applyFont="1" applyBorder="1" applyAlignment="1">
      <alignment horizontal="center" vertical="center"/>
    </xf>
    <xf numFmtId="0" fontId="13" fillId="0" borderId="19" xfId="54" applyFont="1" applyBorder="1" applyAlignment="1">
      <alignment horizontal="center" vertical="center" wrapText="1"/>
      <protection/>
    </xf>
    <xf numFmtId="183" fontId="13" fillId="0" borderId="18" xfId="0" applyNumberFormat="1" applyFont="1" applyFill="1" applyBorder="1" applyAlignment="1">
      <alignment horizontal="center" vertical="center" wrapText="1"/>
    </xf>
    <xf numFmtId="183" fontId="13" fillId="0" borderId="18" xfId="0" applyNumberFormat="1" applyFont="1" applyFill="1" applyBorder="1" applyAlignment="1">
      <alignment horizontal="center" vertical="center"/>
    </xf>
    <xf numFmtId="183" fontId="13" fillId="0" borderId="34" xfId="54" applyNumberFormat="1" applyFont="1" applyBorder="1" applyAlignment="1">
      <alignment horizontal="center" vertical="center"/>
      <protection/>
    </xf>
    <xf numFmtId="4" fontId="13" fillId="0" borderId="34" xfId="0" applyNumberFormat="1" applyFont="1" applyBorder="1" applyAlignment="1">
      <alignment horizontal="center" vertical="center"/>
    </xf>
    <xf numFmtId="183" fontId="13" fillId="0" borderId="34" xfId="0" applyNumberFormat="1" applyFont="1" applyBorder="1" applyAlignment="1">
      <alignment horizontal="center" vertical="center"/>
    </xf>
    <xf numFmtId="0" fontId="13" fillId="0" borderId="35" xfId="54" applyFont="1" applyBorder="1" applyAlignment="1">
      <alignment horizontal="center" vertical="center" wrapText="1"/>
      <protection/>
    </xf>
    <xf numFmtId="49" fontId="13" fillId="0" borderId="10" xfId="0" applyNumberFormat="1" applyFont="1" applyBorder="1" applyAlignment="1">
      <alignment horizontal="center" vertical="center" wrapText="1"/>
    </xf>
    <xf numFmtId="183" fontId="13" fillId="0" borderId="10" xfId="0" applyNumberFormat="1" applyFont="1" applyBorder="1" applyAlignment="1">
      <alignment horizontal="center" vertical="center"/>
    </xf>
    <xf numFmtId="4" fontId="13" fillId="0" borderId="10" xfId="0" applyNumberFormat="1" applyFont="1" applyBorder="1" applyAlignment="1">
      <alignment horizontal="center" vertical="center"/>
    </xf>
    <xf numFmtId="0" fontId="13" fillId="0" borderId="10" xfId="54" applyFont="1" applyBorder="1" applyAlignment="1">
      <alignment horizontal="center" vertical="center" wrapText="1"/>
      <protection/>
    </xf>
    <xf numFmtId="0" fontId="13" fillId="0" borderId="52"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185" fontId="27" fillId="33" borderId="57" xfId="53" applyNumberFormat="1" applyFont="1" applyFill="1" applyBorder="1" applyAlignment="1" applyProtection="1">
      <alignment/>
      <protection hidden="1"/>
    </xf>
    <xf numFmtId="184" fontId="27" fillId="33" borderId="54" xfId="53" applyNumberFormat="1" applyFont="1" applyFill="1" applyBorder="1" applyAlignment="1" applyProtection="1">
      <alignment/>
      <protection hidden="1"/>
    </xf>
    <xf numFmtId="174" fontId="27" fillId="33" borderId="54" xfId="53" applyNumberFormat="1" applyFont="1" applyFill="1" applyBorder="1" applyAlignment="1" applyProtection="1">
      <alignment/>
      <protection hidden="1"/>
    </xf>
    <xf numFmtId="185" fontId="27" fillId="33" borderId="54" xfId="53" applyNumberFormat="1" applyFont="1" applyFill="1" applyBorder="1" applyAlignment="1" applyProtection="1">
      <alignment/>
      <protection hidden="1"/>
    </xf>
    <xf numFmtId="183" fontId="27" fillId="33" borderId="54" xfId="53" applyNumberFormat="1" applyFont="1" applyFill="1" applyBorder="1" applyAlignment="1" applyProtection="1">
      <alignment/>
      <protection hidden="1"/>
    </xf>
    <xf numFmtId="183" fontId="27" fillId="33" borderId="56" xfId="53" applyNumberFormat="1" applyFont="1" applyFill="1" applyBorder="1" applyAlignment="1" applyProtection="1">
      <alignment/>
      <protection hidden="1"/>
    </xf>
    <xf numFmtId="0" fontId="27" fillId="0" borderId="25" xfId="53" applyNumberFormat="1" applyFont="1" applyFill="1" applyBorder="1" applyAlignment="1" applyProtection="1">
      <alignment/>
      <protection hidden="1"/>
    </xf>
    <xf numFmtId="173" fontId="29" fillId="0" borderId="25" xfId="53" applyNumberFormat="1" applyFont="1" applyFill="1" applyBorder="1" applyAlignment="1" applyProtection="1">
      <alignment/>
      <protection hidden="1"/>
    </xf>
    <xf numFmtId="183" fontId="29" fillId="0" borderId="25" xfId="53" applyNumberFormat="1" applyFont="1" applyFill="1" applyBorder="1" applyAlignment="1" applyProtection="1">
      <alignment/>
      <protection hidden="1"/>
    </xf>
    <xf numFmtId="183" fontId="29" fillId="0" borderId="26" xfId="53" applyNumberFormat="1" applyFont="1" applyFill="1" applyBorder="1" applyAlignment="1" applyProtection="1">
      <alignment/>
      <protection hidden="1"/>
    </xf>
    <xf numFmtId="185" fontId="27" fillId="33" borderId="67" xfId="53" applyNumberFormat="1" applyFont="1" applyFill="1" applyBorder="1" applyAlignment="1" applyProtection="1">
      <alignment horizontal="justify" vertical="center" wrapText="1"/>
      <protection hidden="1"/>
    </xf>
    <xf numFmtId="174" fontId="27" fillId="33" borderId="21" xfId="53" applyNumberFormat="1" applyFont="1" applyFill="1" applyBorder="1" applyAlignment="1" applyProtection="1">
      <alignment horizontal="justify" vertical="center" wrapText="1"/>
      <protection hidden="1"/>
    </xf>
    <xf numFmtId="0" fontId="10" fillId="33" borderId="0" xfId="0" applyFont="1" applyFill="1" applyAlignment="1">
      <alignment horizontal="right"/>
    </xf>
    <xf numFmtId="0" fontId="10" fillId="33" borderId="0" xfId="0" applyFont="1" applyFill="1" applyAlignment="1">
      <alignment horizontal="right" wrapText="1"/>
    </xf>
    <xf numFmtId="0" fontId="9" fillId="33" borderId="10" xfId="0" applyFont="1" applyFill="1" applyBorder="1" applyAlignment="1">
      <alignment horizontal="center" vertical="center" wrapText="1"/>
    </xf>
    <xf numFmtId="0" fontId="8" fillId="33" borderId="0" xfId="53" applyNumberFormat="1" applyFont="1" applyFill="1" applyAlignment="1" applyProtection="1">
      <alignment horizontal="center" vertical="center" wrapText="1"/>
      <protection hidden="1"/>
    </xf>
    <xf numFmtId="0" fontId="7" fillId="33" borderId="10" xfId="53" applyNumberFormat="1" applyFont="1" applyFill="1" applyBorder="1" applyAlignment="1" applyProtection="1">
      <alignment horizontal="center" vertical="center" wrapText="1"/>
      <protection hidden="1"/>
    </xf>
    <xf numFmtId="0" fontId="9" fillId="33" borderId="62"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15" fillId="33" borderId="0" xfId="0" applyFont="1" applyFill="1" applyAlignment="1">
      <alignment horizontal="center"/>
    </xf>
    <xf numFmtId="0" fontId="13" fillId="33" borderId="0" xfId="0" applyFont="1" applyFill="1" applyBorder="1" applyAlignment="1">
      <alignment horizontal="right"/>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 fontId="9" fillId="0" borderId="10" xfId="62" applyNumberFormat="1" applyFont="1" applyFill="1" applyBorder="1" applyAlignment="1">
      <alignment horizontal="center" vertical="center" wrapText="1"/>
    </xf>
    <xf numFmtId="180" fontId="9" fillId="0" borderId="10" xfId="62"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0" fontId="10" fillId="0" borderId="0" xfId="0" applyFont="1" applyAlignment="1">
      <alignment horizontal="right"/>
    </xf>
    <xf numFmtId="0" fontId="10" fillId="0" borderId="0" xfId="0" applyFont="1" applyAlignment="1">
      <alignment horizontal="right" wrapText="1"/>
    </xf>
    <xf numFmtId="0" fontId="13" fillId="0" borderId="19"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justify" vertical="center" wrapText="1"/>
    </xf>
    <xf numFmtId="0" fontId="15" fillId="0" borderId="45" xfId="0" applyFont="1" applyBorder="1" applyAlignment="1">
      <alignment horizontal="center" vertical="center" wrapText="1"/>
    </xf>
    <xf numFmtId="0" fontId="15" fillId="0" borderId="44" xfId="0" applyFont="1" applyBorder="1" applyAlignment="1">
      <alignment horizontal="center" vertical="center" wrapText="1"/>
    </xf>
    <xf numFmtId="0" fontId="13" fillId="0" borderId="0" xfId="0" applyFont="1" applyAlignment="1">
      <alignment horizontal="right"/>
    </xf>
    <xf numFmtId="0" fontId="13" fillId="0" borderId="0" xfId="0" applyFont="1" applyAlignment="1">
      <alignment horizontal="right" wrapText="1"/>
    </xf>
    <xf numFmtId="0" fontId="15" fillId="0" borderId="0" xfId="0" applyFont="1" applyAlignment="1">
      <alignment horizontal="center" wrapText="1"/>
    </xf>
    <xf numFmtId="0" fontId="0" fillId="0" borderId="0" xfId="0" applyAlignment="1">
      <alignment wrapText="1"/>
    </xf>
    <xf numFmtId="0" fontId="13" fillId="0" borderId="45" xfId="0" applyFont="1" applyBorder="1" applyAlignment="1">
      <alignment vertical="top" wrapText="1"/>
    </xf>
    <xf numFmtId="0" fontId="13" fillId="0" borderId="44" xfId="0" applyFont="1" applyBorder="1" applyAlignment="1">
      <alignment vertical="top" wrapText="1"/>
    </xf>
    <xf numFmtId="0" fontId="13" fillId="0" borderId="45" xfId="0" applyFont="1" applyBorder="1" applyAlignment="1">
      <alignment horizontal="center" vertical="top" wrapText="1"/>
    </xf>
    <xf numFmtId="0" fontId="13" fillId="0" borderId="44" xfId="0" applyFont="1" applyBorder="1" applyAlignment="1">
      <alignment horizontal="center" vertical="top" wrapText="1"/>
    </xf>
    <xf numFmtId="0" fontId="13" fillId="0" borderId="0" xfId="0" applyFont="1" applyFill="1" applyAlignment="1">
      <alignment horizontal="right"/>
    </xf>
    <xf numFmtId="0" fontId="13" fillId="0" borderId="0" xfId="0" applyFont="1" applyFill="1" applyAlignment="1">
      <alignment horizontal="right" wrapText="1"/>
    </xf>
    <xf numFmtId="0" fontId="8" fillId="0" borderId="0" xfId="0" applyFont="1" applyFill="1" applyAlignment="1">
      <alignment horizontal="center" vertical="center" wrapText="1"/>
    </xf>
    <xf numFmtId="0" fontId="15" fillId="0" borderId="0" xfId="0" applyNumberFormat="1" applyFont="1" applyFill="1" applyAlignment="1" applyProtection="1">
      <alignment horizontal="center" vertical="center" wrapText="1"/>
      <protection hidden="1"/>
    </xf>
    <xf numFmtId="0" fontId="13" fillId="0" borderId="25" xfId="0" applyNumberFormat="1" applyFont="1" applyFill="1" applyBorder="1" applyAlignment="1" applyProtection="1">
      <alignment horizontal="center" vertical="center"/>
      <protection hidden="1"/>
    </xf>
    <xf numFmtId="0" fontId="13" fillId="0" borderId="26" xfId="0" applyNumberFormat="1" applyFont="1" applyFill="1" applyBorder="1" applyAlignment="1" applyProtection="1">
      <alignment horizontal="center" vertical="center"/>
      <protection hidden="1"/>
    </xf>
    <xf numFmtId="184" fontId="15" fillId="33" borderId="31" xfId="0" applyNumberFormat="1" applyFont="1" applyFill="1" applyBorder="1" applyAlignment="1" applyProtection="1">
      <alignment horizontal="left" wrapText="1"/>
      <protection hidden="1"/>
    </xf>
    <xf numFmtId="184" fontId="15" fillId="33" borderId="32" xfId="0" applyNumberFormat="1" applyFont="1" applyFill="1" applyBorder="1" applyAlignment="1" applyProtection="1">
      <alignment horizontal="left" wrapText="1"/>
      <protection hidden="1"/>
    </xf>
    <xf numFmtId="184" fontId="13" fillId="33" borderId="18" xfId="0" applyNumberFormat="1" applyFont="1" applyFill="1" applyBorder="1" applyAlignment="1" applyProtection="1">
      <alignment horizontal="left" wrapText="1"/>
      <protection hidden="1"/>
    </xf>
    <xf numFmtId="184" fontId="13" fillId="33" borderId="19" xfId="0" applyNumberFormat="1" applyFont="1" applyFill="1" applyBorder="1" applyAlignment="1" applyProtection="1">
      <alignment horizontal="left" wrapText="1"/>
      <protection hidden="1"/>
    </xf>
    <xf numFmtId="184" fontId="15" fillId="33" borderId="18" xfId="0" applyNumberFormat="1" applyFont="1" applyFill="1" applyBorder="1" applyAlignment="1" applyProtection="1">
      <alignment horizontal="left" wrapText="1"/>
      <protection hidden="1"/>
    </xf>
    <xf numFmtId="184" fontId="15" fillId="33" borderId="19" xfId="0" applyNumberFormat="1" applyFont="1" applyFill="1" applyBorder="1" applyAlignment="1" applyProtection="1">
      <alignment horizontal="left" wrapText="1"/>
      <protection hidden="1"/>
    </xf>
    <xf numFmtId="0" fontId="15" fillId="0" borderId="0" xfId="53" applyFont="1" applyAlignment="1">
      <alignment horizontal="center" wrapText="1"/>
      <protection/>
    </xf>
    <xf numFmtId="0" fontId="13" fillId="0" borderId="12" xfId="53" applyFont="1" applyBorder="1" applyAlignment="1">
      <alignment horizontal="center"/>
      <protection/>
    </xf>
    <xf numFmtId="0" fontId="13" fillId="0" borderId="33" xfId="53" applyFont="1" applyBorder="1" applyAlignment="1">
      <alignment horizontal="center"/>
      <protection/>
    </xf>
    <xf numFmtId="0" fontId="9" fillId="0" borderId="68" xfId="53" applyNumberFormat="1" applyFont="1" applyFill="1" applyBorder="1" applyAlignment="1" applyProtection="1">
      <alignment horizontal="center" vertical="center" wrapText="1"/>
      <protection hidden="1"/>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0" fillId="0" borderId="64" xfId="0" applyBorder="1" applyAlignment="1">
      <alignment/>
    </xf>
    <xf numFmtId="0" fontId="0" fillId="0" borderId="72" xfId="0" applyBorder="1" applyAlignment="1">
      <alignment/>
    </xf>
    <xf numFmtId="0" fontId="9" fillId="0" borderId="73" xfId="53" applyNumberFormat="1" applyFont="1" applyFill="1" applyBorder="1" applyAlignment="1" applyProtection="1">
      <alignment horizontal="center" vertical="center"/>
      <protection hidden="1"/>
    </xf>
    <xf numFmtId="0" fontId="9" fillId="0" borderId="13" xfId="53" applyNumberFormat="1" applyFont="1" applyFill="1" applyBorder="1" applyAlignment="1" applyProtection="1">
      <alignment horizontal="center" vertical="center"/>
      <protection hidden="1"/>
    </xf>
    <xf numFmtId="0" fontId="9" fillId="0" borderId="13" xfId="53" applyNumberFormat="1" applyFont="1" applyFill="1" applyBorder="1" applyAlignment="1" applyProtection="1">
      <alignment horizontal="center" vertical="center" wrapText="1"/>
      <protection hidden="1"/>
    </xf>
    <xf numFmtId="0" fontId="9" fillId="0" borderId="34" xfId="53" applyNumberFormat="1" applyFont="1" applyFill="1" applyBorder="1" applyAlignment="1" applyProtection="1">
      <alignment horizontal="center" vertical="center" wrapText="1"/>
      <protection hidden="1"/>
    </xf>
    <xf numFmtId="0" fontId="9" fillId="0" borderId="14" xfId="53" applyNumberFormat="1" applyFont="1" applyFill="1" applyBorder="1" applyAlignment="1" applyProtection="1">
      <alignment horizontal="center" vertical="center" wrapText="1"/>
      <protection hidden="1"/>
    </xf>
    <xf numFmtId="185" fontId="20" fillId="0" borderId="31" xfId="53" applyNumberFormat="1" applyFont="1" applyFill="1" applyBorder="1" applyAlignment="1" applyProtection="1">
      <alignment horizontal="justify" vertical="center" wrapText="1"/>
      <protection hidden="1"/>
    </xf>
    <xf numFmtId="185" fontId="20" fillId="0" borderId="32" xfId="53" applyNumberFormat="1" applyFont="1" applyFill="1" applyBorder="1" applyAlignment="1" applyProtection="1">
      <alignment horizontal="justify" vertical="center" wrapText="1"/>
      <protection hidden="1"/>
    </xf>
    <xf numFmtId="184" fontId="9" fillId="0" borderId="18" xfId="53" applyNumberFormat="1" applyFont="1" applyFill="1" applyBorder="1" applyAlignment="1" applyProtection="1">
      <alignment horizontal="justify" vertical="center" wrapText="1"/>
      <protection hidden="1"/>
    </xf>
    <xf numFmtId="184" fontId="9" fillId="0" borderId="19" xfId="53" applyNumberFormat="1" applyFont="1" applyFill="1" applyBorder="1" applyAlignment="1" applyProtection="1">
      <alignment horizontal="justify" vertical="center" wrapText="1"/>
      <protection hidden="1"/>
    </xf>
    <xf numFmtId="174" fontId="9" fillId="33" borderId="18" xfId="53" applyNumberFormat="1" applyFont="1" applyFill="1" applyBorder="1" applyAlignment="1" applyProtection="1">
      <alignment horizontal="justify" vertical="center" wrapText="1"/>
      <protection hidden="1"/>
    </xf>
    <xf numFmtId="174" fontId="9" fillId="33" borderId="19" xfId="53" applyNumberFormat="1" applyFont="1" applyFill="1" applyBorder="1" applyAlignment="1" applyProtection="1">
      <alignment horizontal="justify" vertical="center" wrapText="1"/>
      <protection hidden="1"/>
    </xf>
    <xf numFmtId="185" fontId="9" fillId="33" borderId="18" xfId="53" applyNumberFormat="1" applyFont="1" applyFill="1" applyBorder="1" applyAlignment="1" applyProtection="1">
      <alignment horizontal="justify" vertical="center" wrapText="1"/>
      <protection hidden="1"/>
    </xf>
    <xf numFmtId="185" fontId="9" fillId="33" borderId="19" xfId="53" applyNumberFormat="1" applyFont="1" applyFill="1" applyBorder="1" applyAlignment="1" applyProtection="1">
      <alignment horizontal="justify" vertical="center" wrapText="1"/>
      <protection hidden="1"/>
    </xf>
    <xf numFmtId="185" fontId="20" fillId="0" borderId="18" xfId="53" applyNumberFormat="1" applyFont="1" applyFill="1" applyBorder="1" applyAlignment="1" applyProtection="1">
      <alignment horizontal="justify" vertical="center" wrapText="1"/>
      <protection hidden="1"/>
    </xf>
    <xf numFmtId="185" fontId="20" fillId="0" borderId="19" xfId="53" applyNumberFormat="1" applyFont="1" applyFill="1" applyBorder="1" applyAlignment="1" applyProtection="1">
      <alignment horizontal="justify" vertical="center" wrapText="1"/>
      <protection hidden="1"/>
    </xf>
    <xf numFmtId="0" fontId="20" fillId="0" borderId="0" xfId="53" applyNumberFormat="1" applyFont="1" applyFill="1" applyAlignment="1" applyProtection="1">
      <alignment horizontal="center" wrapText="1"/>
      <protection hidden="1"/>
    </xf>
    <xf numFmtId="0" fontId="23" fillId="0" borderId="13" xfId="53" applyNumberFormat="1" applyFont="1" applyFill="1" applyBorder="1" applyAlignment="1" applyProtection="1">
      <alignment horizontal="center" vertical="center" wrapText="1"/>
      <protection hidden="1"/>
    </xf>
    <xf numFmtId="0" fontId="23" fillId="0" borderId="13" xfId="53" applyNumberFormat="1" applyFont="1" applyFill="1" applyBorder="1" applyAlignment="1" applyProtection="1">
      <alignment horizontal="center" wrapText="1"/>
      <protection hidden="1"/>
    </xf>
    <xf numFmtId="0" fontId="23" fillId="0" borderId="14" xfId="53" applyNumberFormat="1" applyFont="1" applyFill="1" applyBorder="1" applyAlignment="1" applyProtection="1">
      <alignment horizontal="center" wrapText="1"/>
      <protection hidden="1"/>
    </xf>
    <xf numFmtId="0" fontId="23" fillId="0" borderId="18" xfId="53" applyFont="1" applyFill="1" applyBorder="1" applyAlignment="1">
      <alignment horizontal="center"/>
      <protection/>
    </xf>
    <xf numFmtId="0" fontId="23" fillId="0" borderId="60" xfId="53" applyNumberFormat="1" applyFont="1" applyFill="1" applyBorder="1" applyAlignment="1" applyProtection="1">
      <alignment horizontal="center" vertical="center" wrapText="1"/>
      <protection hidden="1"/>
    </xf>
    <xf numFmtId="0" fontId="23" fillId="0" borderId="74" xfId="53" applyNumberFormat="1" applyFont="1" applyFill="1" applyBorder="1" applyAlignment="1" applyProtection="1">
      <alignment horizontal="center" vertical="center" wrapText="1"/>
      <protection hidden="1"/>
    </xf>
    <xf numFmtId="0" fontId="20" fillId="0" borderId="53" xfId="53" applyNumberFormat="1" applyFont="1" applyFill="1" applyBorder="1" applyAlignment="1" applyProtection="1">
      <alignment horizontal="center" vertical="center" wrapText="1"/>
      <protection hidden="1"/>
    </xf>
    <xf numFmtId="0" fontId="20" fillId="0" borderId="75" xfId="53" applyNumberFormat="1" applyFont="1" applyFill="1" applyBorder="1" applyAlignment="1" applyProtection="1">
      <alignment horizontal="center" vertical="center" wrapText="1"/>
      <protection hidden="1"/>
    </xf>
    <xf numFmtId="0" fontId="23" fillId="0" borderId="54" xfId="53" applyNumberFormat="1" applyFont="1" applyFill="1" applyBorder="1" applyAlignment="1" applyProtection="1">
      <alignment horizontal="center" vertical="center" wrapText="1"/>
      <protection hidden="1"/>
    </xf>
    <xf numFmtId="0" fontId="23" fillId="0" borderId="76" xfId="53" applyNumberFormat="1" applyFont="1" applyFill="1" applyBorder="1" applyAlignment="1" applyProtection="1">
      <alignment horizontal="center" vertical="center" wrapText="1"/>
      <protection hidden="1"/>
    </xf>
    <xf numFmtId="0" fontId="23" fillId="0" borderId="77" xfId="53" applyNumberFormat="1" applyFont="1" applyFill="1" applyBorder="1" applyAlignment="1" applyProtection="1">
      <alignment horizontal="center" vertical="center" wrapText="1"/>
      <protection hidden="1"/>
    </xf>
    <xf numFmtId="0" fontId="23" fillId="0" borderId="78" xfId="53" applyNumberFormat="1" applyFont="1" applyFill="1" applyBorder="1" applyAlignment="1" applyProtection="1">
      <alignment horizontal="center" vertical="center" wrapText="1"/>
      <protection hidden="1"/>
    </xf>
    <xf numFmtId="0" fontId="23" fillId="0" borderId="57" xfId="53" applyNumberFormat="1" applyFont="1" applyFill="1" applyBorder="1" applyAlignment="1" applyProtection="1">
      <alignment horizontal="center" vertical="center" wrapText="1"/>
      <protection hidden="1"/>
    </xf>
    <xf numFmtId="0" fontId="23" fillId="0" borderId="58" xfId="53" applyNumberFormat="1" applyFont="1" applyFill="1" applyBorder="1" applyAlignment="1" applyProtection="1">
      <alignment horizontal="center" vertical="center" wrapText="1"/>
      <protection hidden="1"/>
    </xf>
    <xf numFmtId="0" fontId="23" fillId="0" borderId="37" xfId="53" applyNumberFormat="1" applyFont="1" applyFill="1" applyBorder="1" applyAlignment="1" applyProtection="1">
      <alignment horizontal="center" vertical="center" wrapText="1"/>
      <protection hidden="1"/>
    </xf>
    <xf numFmtId="0" fontId="23" fillId="0" borderId="48" xfId="53" applyNumberFormat="1" applyFont="1" applyFill="1" applyBorder="1" applyAlignment="1" applyProtection="1">
      <alignment horizontal="center" vertical="center" wrapText="1"/>
      <protection hidden="1"/>
    </xf>
    <xf numFmtId="0" fontId="23" fillId="0" borderId="79" xfId="53" applyNumberFormat="1" applyFont="1" applyFill="1" applyBorder="1" applyAlignment="1" applyProtection="1">
      <alignment horizontal="center" vertical="center" wrapText="1"/>
      <protection hidden="1"/>
    </xf>
    <xf numFmtId="0" fontId="23" fillId="0" borderId="80" xfId="53" applyNumberFormat="1" applyFont="1" applyFill="1" applyBorder="1" applyAlignment="1" applyProtection="1">
      <alignment horizontal="center" vertical="center" wrapText="1"/>
      <protection hidden="1"/>
    </xf>
    <xf numFmtId="0" fontId="2" fillId="0" borderId="0" xfId="0" applyFont="1" applyBorder="1" applyAlignment="1">
      <alignment horizontal="right"/>
    </xf>
    <xf numFmtId="0" fontId="2" fillId="0" borderId="0" xfId="0" applyFont="1" applyBorder="1" applyAlignment="1">
      <alignment horizontal="right" wrapText="1"/>
    </xf>
    <xf numFmtId="0" fontId="0" fillId="0" borderId="0" xfId="0" applyAlignment="1">
      <alignment horizontal="right" wrapText="1"/>
    </xf>
    <xf numFmtId="0" fontId="15"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56" xfId="0" applyFont="1" applyBorder="1" applyAlignment="1">
      <alignment horizontal="center" vertical="center" wrapText="1"/>
    </xf>
    <xf numFmtId="0" fontId="8" fillId="0" borderId="0" xfId="53" applyNumberFormat="1" applyFont="1" applyFill="1" applyAlignment="1" applyProtection="1">
      <alignment horizontal="center"/>
      <protection hidden="1"/>
    </xf>
    <xf numFmtId="0" fontId="13" fillId="0" borderId="62" xfId="53" applyNumberFormat="1" applyFont="1" applyFill="1" applyBorder="1" applyAlignment="1" applyProtection="1">
      <alignment horizontal="center"/>
      <protection hidden="1"/>
    </xf>
    <xf numFmtId="0" fontId="13" fillId="0" borderId="22" xfId="53" applyNumberFormat="1" applyFont="1" applyFill="1" applyBorder="1" applyAlignment="1" applyProtection="1">
      <alignment horizontal="center"/>
      <protection hidden="1"/>
    </xf>
    <xf numFmtId="0" fontId="13" fillId="0" borderId="63" xfId="53" applyNumberFormat="1" applyFont="1" applyFill="1" applyBorder="1" applyAlignment="1" applyProtection="1">
      <alignment horizontal="center"/>
      <protection hidden="1"/>
    </xf>
    <xf numFmtId="174" fontId="15" fillId="0" borderId="62" xfId="53" applyNumberFormat="1" applyFont="1" applyFill="1" applyBorder="1" applyAlignment="1" applyProtection="1">
      <alignment horizontal="center" wrapText="1"/>
      <protection hidden="1"/>
    </xf>
    <xf numFmtId="174" fontId="15" fillId="0" borderId="22" xfId="53" applyNumberFormat="1" applyFont="1" applyFill="1" applyBorder="1" applyAlignment="1" applyProtection="1">
      <alignment horizontal="center" wrapText="1"/>
      <protection hidden="1"/>
    </xf>
    <xf numFmtId="174" fontId="15" fillId="0" borderId="63" xfId="53" applyNumberFormat="1" applyFont="1" applyFill="1" applyBorder="1" applyAlignment="1" applyProtection="1">
      <alignment horizontal="center" wrapText="1"/>
      <protection hidden="1"/>
    </xf>
    <xf numFmtId="185" fontId="13" fillId="0" borderId="62" xfId="53" applyNumberFormat="1" applyFont="1" applyFill="1" applyBorder="1" applyAlignment="1" applyProtection="1">
      <alignment horizontal="justify" vertical="center" wrapText="1"/>
      <protection hidden="1"/>
    </xf>
    <xf numFmtId="185" fontId="13" fillId="0" borderId="22" xfId="53" applyNumberFormat="1" applyFont="1" applyFill="1" applyBorder="1" applyAlignment="1" applyProtection="1">
      <alignment horizontal="justify" vertical="center" wrapText="1"/>
      <protection hidden="1"/>
    </xf>
    <xf numFmtId="185" fontId="13" fillId="0" borderId="63" xfId="53" applyNumberFormat="1" applyFont="1" applyFill="1" applyBorder="1" applyAlignment="1" applyProtection="1">
      <alignment horizontal="justify" vertical="center" wrapText="1"/>
      <protection hidden="1"/>
    </xf>
    <xf numFmtId="185" fontId="13" fillId="0" borderId="62" xfId="53" applyNumberFormat="1" applyFont="1" applyFill="1" applyBorder="1" applyAlignment="1" applyProtection="1">
      <alignment horizontal="center" wrapText="1"/>
      <protection hidden="1"/>
    </xf>
    <xf numFmtId="185" fontId="13" fillId="0" borderId="22" xfId="53" applyNumberFormat="1" applyFont="1" applyFill="1" applyBorder="1" applyAlignment="1" applyProtection="1">
      <alignment horizontal="center" wrapText="1"/>
      <protection hidden="1"/>
    </xf>
    <xf numFmtId="185" fontId="13" fillId="0" borderId="63" xfId="53" applyNumberFormat="1" applyFont="1" applyFill="1" applyBorder="1" applyAlignment="1" applyProtection="1">
      <alignment horizontal="center" wrapText="1"/>
      <protection hidden="1"/>
    </xf>
    <xf numFmtId="0" fontId="13" fillId="0" borderId="62" xfId="53" applyFont="1" applyBorder="1" applyAlignment="1">
      <alignment horizontal="center" wrapText="1"/>
      <protection/>
    </xf>
    <xf numFmtId="0" fontId="13" fillId="0" borderId="22" xfId="53" applyFont="1" applyBorder="1" applyAlignment="1">
      <alignment horizontal="center" wrapText="1"/>
      <protection/>
    </xf>
    <xf numFmtId="0" fontId="13" fillId="0" borderId="63" xfId="53" applyFont="1" applyBorder="1" applyAlignment="1">
      <alignment horizontal="center" wrapText="1"/>
      <protection/>
    </xf>
    <xf numFmtId="185" fontId="13" fillId="0" borderId="62" xfId="53" applyNumberFormat="1" applyFont="1" applyFill="1" applyBorder="1" applyAlignment="1" applyProtection="1">
      <alignment horizontal="center"/>
      <protection hidden="1"/>
    </xf>
    <xf numFmtId="185" fontId="13" fillId="0" borderId="22" xfId="53" applyNumberFormat="1" applyFont="1" applyFill="1" applyBorder="1" applyAlignment="1" applyProtection="1">
      <alignment horizontal="center"/>
      <protection hidden="1"/>
    </xf>
    <xf numFmtId="185" fontId="13" fillId="0" borderId="63" xfId="53" applyNumberFormat="1" applyFont="1" applyFill="1" applyBorder="1" applyAlignment="1" applyProtection="1">
      <alignment horizontal="center"/>
      <protection hidden="1"/>
    </xf>
    <xf numFmtId="0" fontId="9" fillId="0" borderId="0" xfId="0" applyFont="1" applyAlignment="1">
      <alignment horizontal="right"/>
    </xf>
    <xf numFmtId="0" fontId="0" fillId="0" borderId="0" xfId="0" applyAlignment="1">
      <alignment/>
    </xf>
    <xf numFmtId="0" fontId="9" fillId="0" borderId="0" xfId="0" applyFont="1" applyAlignment="1">
      <alignment horizontal="right" wrapText="1"/>
    </xf>
    <xf numFmtId="0" fontId="15" fillId="0" borderId="0" xfId="53" applyNumberFormat="1" applyFont="1" applyFill="1" applyAlignment="1" applyProtection="1">
      <alignment horizontal="center" vertical="center" wrapText="1"/>
      <protection hidden="1"/>
    </xf>
    <xf numFmtId="0" fontId="13" fillId="0" borderId="0" xfId="0" applyFont="1" applyAlignment="1">
      <alignment horizontal="center" vertical="center" wrapText="1"/>
    </xf>
    <xf numFmtId="0" fontId="27" fillId="0" borderId="0" xfId="53" applyNumberFormat="1" applyFont="1" applyFill="1" applyAlignment="1" applyProtection="1">
      <alignment wrapText="1"/>
      <protection hidden="1"/>
    </xf>
    <xf numFmtId="0" fontId="29" fillId="0" borderId="16" xfId="53" applyNumberFormat="1" applyFont="1" applyFill="1" applyBorder="1" applyAlignment="1" applyProtection="1">
      <alignment horizontal="center" vertical="center" wrapText="1"/>
      <protection hidden="1"/>
    </xf>
    <xf numFmtId="0" fontId="0" fillId="0" borderId="21" xfId="0" applyBorder="1" applyAlignment="1">
      <alignment horizontal="center" vertical="center" wrapText="1"/>
    </xf>
    <xf numFmtId="0" fontId="0" fillId="0" borderId="39" xfId="0" applyBorder="1" applyAlignment="1">
      <alignment horizontal="center" vertical="center" wrapText="1"/>
    </xf>
    <xf numFmtId="0" fontId="29" fillId="0" borderId="73" xfId="53" applyNumberFormat="1" applyFont="1" applyFill="1" applyBorder="1" applyAlignment="1" applyProtection="1">
      <alignment horizontal="center" vertical="center"/>
      <protection hidden="1"/>
    </xf>
    <xf numFmtId="0" fontId="29" fillId="0" borderId="13" xfId="53" applyNumberFormat="1" applyFont="1" applyFill="1" applyBorder="1" applyAlignment="1" applyProtection="1">
      <alignment horizontal="center" vertical="center"/>
      <protection hidden="1"/>
    </xf>
    <xf numFmtId="0" fontId="29" fillId="0" borderId="13" xfId="53" applyNumberFormat="1" applyFont="1" applyFill="1" applyBorder="1" applyAlignment="1" applyProtection="1">
      <alignment horizontal="center" vertical="center" wrapText="1"/>
      <protection hidden="1"/>
    </xf>
    <xf numFmtId="0" fontId="29" fillId="0" borderId="18" xfId="53" applyNumberFormat="1" applyFont="1" applyFill="1" applyBorder="1" applyAlignment="1" applyProtection="1">
      <alignment horizontal="center" vertical="center" wrapText="1"/>
      <protection hidden="1"/>
    </xf>
    <xf numFmtId="0" fontId="29" fillId="0" borderId="34" xfId="53" applyNumberFormat="1" applyFont="1" applyFill="1" applyBorder="1" applyAlignment="1" applyProtection="1">
      <alignment horizontal="center" vertical="center" wrapText="1"/>
      <protection hidden="1"/>
    </xf>
    <xf numFmtId="0" fontId="29" fillId="0" borderId="13" xfId="53" applyNumberFormat="1" applyFont="1" applyFill="1" applyBorder="1" applyAlignment="1" applyProtection="1">
      <alignment horizontal="left" vertical="center" wrapText="1"/>
      <protection hidden="1"/>
    </xf>
    <xf numFmtId="0" fontId="0" fillId="0" borderId="14" xfId="0" applyBorder="1" applyAlignment="1">
      <alignment horizontal="left" vertical="center" wrapText="1"/>
    </xf>
    <xf numFmtId="0" fontId="29" fillId="33" borderId="49" xfId="53" applyNumberFormat="1" applyFont="1" applyFill="1" applyBorder="1" applyAlignment="1" applyProtection="1">
      <alignment horizontal="center" vertical="center" wrapText="1"/>
      <protection hidden="1"/>
    </xf>
    <xf numFmtId="0" fontId="29" fillId="33" borderId="50" xfId="53" applyNumberFormat="1" applyFont="1" applyFill="1" applyBorder="1" applyAlignment="1" applyProtection="1">
      <alignment horizontal="center" vertical="center" wrapText="1"/>
      <protection hidden="1"/>
    </xf>
    <xf numFmtId="0" fontId="29" fillId="33" borderId="18" xfId="53" applyNumberFormat="1" applyFont="1" applyFill="1" applyBorder="1" applyAlignment="1" applyProtection="1">
      <alignment horizontal="center" vertical="center" wrapText="1"/>
      <protection hidden="1"/>
    </xf>
    <xf numFmtId="0" fontId="29" fillId="33" borderId="34" xfId="53" applyNumberFormat="1" applyFont="1" applyFill="1" applyBorder="1" applyAlignment="1" applyProtection="1">
      <alignment horizontal="center" vertical="center" wrapText="1"/>
      <protection hidden="1"/>
    </xf>
    <xf numFmtId="0" fontId="29" fillId="33" borderId="18" xfId="53" applyNumberFormat="1" applyFont="1" applyFill="1" applyBorder="1" applyAlignment="1" applyProtection="1">
      <alignment horizontal="center" vertical="center" wrapText="1"/>
      <protection hidden="1"/>
    </xf>
    <xf numFmtId="0" fontId="0" fillId="0" borderId="34" xfId="0" applyBorder="1" applyAlignment="1">
      <alignment horizontal="center" vertical="center" wrapText="1"/>
    </xf>
    <xf numFmtId="0" fontId="29" fillId="0" borderId="19" xfId="53" applyNumberFormat="1" applyFont="1" applyFill="1" applyBorder="1" applyAlignment="1" applyProtection="1">
      <alignment horizontal="center" vertical="center" wrapText="1"/>
      <protection hidden="1"/>
    </xf>
    <xf numFmtId="0" fontId="0" fillId="0" borderId="35" xfId="0" applyBorder="1" applyAlignment="1">
      <alignment horizontal="center" vertical="center" wrapText="1"/>
    </xf>
    <xf numFmtId="185" fontId="29" fillId="0" borderId="31" xfId="53" applyNumberFormat="1" applyFont="1" applyFill="1" applyBorder="1" applyAlignment="1" applyProtection="1">
      <alignment/>
      <protection hidden="1"/>
    </xf>
    <xf numFmtId="185" fontId="27" fillId="0" borderId="18" xfId="53" applyNumberFormat="1" applyFont="1" applyFill="1" applyBorder="1" applyAlignment="1" applyProtection="1">
      <alignment/>
      <protection hidden="1"/>
    </xf>
    <xf numFmtId="185" fontId="27" fillId="33" borderId="18" xfId="53" applyNumberFormat="1" applyFont="1" applyFill="1" applyBorder="1" applyAlignment="1" applyProtection="1">
      <alignment/>
      <protection hidden="1"/>
    </xf>
    <xf numFmtId="185" fontId="29" fillId="0" borderId="18" xfId="53" applyNumberFormat="1" applyFont="1" applyFill="1" applyBorder="1" applyAlignment="1" applyProtection="1">
      <alignment/>
      <protection hidden="1"/>
    </xf>
    <xf numFmtId="0" fontId="28" fillId="0" borderId="24" xfId="53" applyNumberFormat="1" applyFont="1" applyFill="1" applyBorder="1" applyAlignment="1" applyProtection="1">
      <alignment horizontal="center" vertical="center"/>
      <protection hidden="1"/>
    </xf>
    <xf numFmtId="0" fontId="0" fillId="0" borderId="25" xfId="0" applyBorder="1" applyAlignment="1">
      <alignment horizontal="center" vertical="center"/>
    </xf>
    <xf numFmtId="185" fontId="27" fillId="33" borderId="54" xfId="53" applyNumberFormat="1" applyFont="1" applyFill="1" applyBorder="1" applyAlignment="1" applyProtection="1">
      <alignment/>
      <protection hidden="1"/>
    </xf>
    <xf numFmtId="0" fontId="8" fillId="0" borderId="0" xfId="54" applyFont="1" applyAlignment="1">
      <alignment horizontal="center" wrapText="1"/>
      <protection/>
    </xf>
    <xf numFmtId="0" fontId="2" fillId="0" borderId="0" xfId="0" applyFont="1" applyAlignment="1">
      <alignment horizontal="right" wrapText="1"/>
    </xf>
    <xf numFmtId="0" fontId="13" fillId="0" borderId="0" xfId="0" applyFont="1" applyAlignment="1">
      <alignment horizontal="right"/>
    </xf>
    <xf numFmtId="0" fontId="13" fillId="0" borderId="0" xfId="0" applyFont="1" applyAlignment="1">
      <alignment horizontal="right" wrapText="1"/>
    </xf>
    <xf numFmtId="0" fontId="13" fillId="0" borderId="0" xfId="54" applyFont="1" applyAlignment="1">
      <alignment horizontal="right"/>
      <protection/>
    </xf>
    <xf numFmtId="0" fontId="13" fillId="0" borderId="29" xfId="0" applyFont="1" applyBorder="1" applyAlignment="1">
      <alignment horizontal="center" wrapText="1"/>
    </xf>
    <xf numFmtId="0" fontId="13" fillId="0" borderId="49" xfId="0" applyFont="1" applyBorder="1" applyAlignment="1">
      <alignment horizontal="center" wrapText="1"/>
    </xf>
    <xf numFmtId="0" fontId="8" fillId="0" borderId="0" xfId="0" applyFont="1" applyAlignment="1">
      <alignment horizontal="center"/>
    </xf>
    <xf numFmtId="0" fontId="15" fillId="0" borderId="28" xfId="0" applyFont="1" applyBorder="1" applyAlignment="1">
      <alignment horizontal="center" wrapText="1"/>
    </xf>
    <xf numFmtId="0" fontId="15" fillId="0" borderId="73" xfId="0" applyFont="1" applyBorder="1" applyAlignment="1">
      <alignment horizontal="center" wrapText="1"/>
    </xf>
    <xf numFmtId="1" fontId="13" fillId="0" borderId="10"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xf>
    <xf numFmtId="4" fontId="13" fillId="0" borderId="10" xfId="62" applyNumberFormat="1" applyFont="1" applyFill="1" applyBorder="1" applyAlignment="1">
      <alignment horizontal="center" vertical="center" wrapText="1"/>
    </xf>
    <xf numFmtId="0" fontId="13" fillId="0" borderId="10" xfId="62" applyNumberFormat="1" applyFont="1" applyFill="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Прил. к Закону с поправками"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14"/>
  <sheetViews>
    <sheetView zoomScale="80" zoomScaleNormal="80" zoomScalePageLayoutView="0" workbookViewId="0" topLeftCell="A1">
      <selection activeCell="D6" sqref="D5:D6"/>
    </sheetView>
  </sheetViews>
  <sheetFormatPr defaultColWidth="9.00390625" defaultRowHeight="12.75"/>
  <cols>
    <col min="1" max="1" width="8.25390625" style="1" customWidth="1"/>
    <col min="2" max="2" width="16.75390625" style="1" customWidth="1"/>
    <col min="3" max="3" width="27.25390625" style="1" customWidth="1"/>
    <col min="4" max="4" width="119.375" style="22" customWidth="1"/>
    <col min="5" max="16384" width="9.125" style="16" customWidth="1"/>
  </cols>
  <sheetData>
    <row r="1" spans="3:4" ht="18.75">
      <c r="C1" s="567" t="s">
        <v>230</v>
      </c>
      <c r="D1" s="567"/>
    </row>
    <row r="2" spans="3:4" ht="18.75">
      <c r="C2" s="567" t="s">
        <v>126</v>
      </c>
      <c r="D2" s="567"/>
    </row>
    <row r="3" spans="3:4" ht="18.75">
      <c r="C3" s="568" t="s">
        <v>97</v>
      </c>
      <c r="D3" s="568"/>
    </row>
    <row r="4" spans="3:4" ht="18.75">
      <c r="C4" s="568" t="s">
        <v>1750</v>
      </c>
      <c r="D4" s="568"/>
    </row>
    <row r="5" spans="3:4" ht="16.5">
      <c r="C5" s="2"/>
      <c r="D5" s="19"/>
    </row>
    <row r="6" spans="3:4" ht="16.5">
      <c r="C6" s="2"/>
      <c r="D6" s="19"/>
    </row>
    <row r="7" spans="1:4" ht="18.75">
      <c r="A7" s="570" t="s">
        <v>99</v>
      </c>
      <c r="B7" s="570"/>
      <c r="C7" s="570"/>
      <c r="D7" s="570"/>
    </row>
    <row r="8" spans="3:4" ht="16.5">
      <c r="C8" s="3"/>
      <c r="D8" s="20"/>
    </row>
    <row r="9" spans="1:4" s="17" customFormat="1" ht="15">
      <c r="A9" s="569" t="s">
        <v>424</v>
      </c>
      <c r="B9" s="569" t="s">
        <v>142</v>
      </c>
      <c r="C9" s="569"/>
      <c r="D9" s="572" t="s">
        <v>409</v>
      </c>
    </row>
    <row r="10" spans="1:4" s="17" customFormat="1" ht="45">
      <c r="A10" s="569"/>
      <c r="B10" s="4" t="s">
        <v>26</v>
      </c>
      <c r="C10" s="4" t="s">
        <v>27</v>
      </c>
      <c r="D10" s="573"/>
    </row>
    <row r="11" spans="1:4" s="23" customFormat="1" ht="12.75">
      <c r="A11" s="5">
        <v>1</v>
      </c>
      <c r="B11" s="5">
        <v>2</v>
      </c>
      <c r="C11" s="5">
        <v>3</v>
      </c>
      <c r="D11" s="5">
        <v>4</v>
      </c>
    </row>
    <row r="12" spans="1:5" ht="16.5">
      <c r="A12" s="6" t="s">
        <v>98</v>
      </c>
      <c r="B12" s="6" t="s">
        <v>143</v>
      </c>
      <c r="C12" s="571" t="s">
        <v>7</v>
      </c>
      <c r="D12" s="571"/>
      <c r="E12" s="16" t="s">
        <v>237</v>
      </c>
    </row>
    <row r="13" spans="1:5" ht="51.75" customHeight="1">
      <c r="A13" s="7"/>
      <c r="B13" s="7" t="s">
        <v>143</v>
      </c>
      <c r="C13" s="8" t="s">
        <v>144</v>
      </c>
      <c r="D13" s="21" t="s">
        <v>238</v>
      </c>
      <c r="E13" s="16" t="s">
        <v>237</v>
      </c>
    </row>
    <row r="14" spans="1:5" ht="51" customHeight="1">
      <c r="A14" s="7"/>
      <c r="B14" s="7" t="s">
        <v>143</v>
      </c>
      <c r="C14" s="10" t="s">
        <v>145</v>
      </c>
      <c r="D14" s="21" t="s">
        <v>238</v>
      </c>
      <c r="E14" s="16" t="s">
        <v>237</v>
      </c>
    </row>
    <row r="15" spans="1:5" ht="16.5">
      <c r="A15" s="7"/>
      <c r="B15" s="7" t="s">
        <v>143</v>
      </c>
      <c r="C15" s="10" t="s">
        <v>146</v>
      </c>
      <c r="D15" s="21" t="s">
        <v>239</v>
      </c>
      <c r="E15" s="16" t="s">
        <v>237</v>
      </c>
    </row>
    <row r="16" spans="1:5" ht="33">
      <c r="A16" s="7"/>
      <c r="B16" s="7" t="s">
        <v>143</v>
      </c>
      <c r="C16" s="10" t="s">
        <v>147</v>
      </c>
      <c r="D16" s="21" t="s">
        <v>240</v>
      </c>
      <c r="E16" s="16" t="s">
        <v>237</v>
      </c>
    </row>
    <row r="17" spans="1:5" ht="16.5">
      <c r="A17" s="7"/>
      <c r="B17" s="7" t="s">
        <v>143</v>
      </c>
      <c r="C17" s="10" t="s">
        <v>148</v>
      </c>
      <c r="D17" s="21" t="s">
        <v>241</v>
      </c>
      <c r="E17" s="16" t="s">
        <v>237</v>
      </c>
    </row>
    <row r="18" spans="1:5" ht="16.5">
      <c r="A18" s="7"/>
      <c r="B18" s="7" t="s">
        <v>143</v>
      </c>
      <c r="C18" s="10" t="s">
        <v>149</v>
      </c>
      <c r="D18" s="21" t="s">
        <v>242</v>
      </c>
      <c r="E18" s="16" t="s">
        <v>237</v>
      </c>
    </row>
    <row r="19" spans="1:5" ht="16.5">
      <c r="A19" s="7"/>
      <c r="B19" s="7" t="s">
        <v>143</v>
      </c>
      <c r="C19" s="10" t="s">
        <v>150</v>
      </c>
      <c r="D19" s="21" t="s">
        <v>243</v>
      </c>
      <c r="E19" s="16" t="s">
        <v>237</v>
      </c>
    </row>
    <row r="20" spans="1:5" ht="33">
      <c r="A20" s="7"/>
      <c r="B20" s="7" t="s">
        <v>143</v>
      </c>
      <c r="C20" s="10" t="s">
        <v>151</v>
      </c>
      <c r="D20" s="21" t="s">
        <v>244</v>
      </c>
      <c r="E20" s="16" t="s">
        <v>237</v>
      </c>
    </row>
    <row r="21" spans="1:5" ht="16.5">
      <c r="A21" s="6" t="s">
        <v>327</v>
      </c>
      <c r="B21" s="6" t="s">
        <v>152</v>
      </c>
      <c r="C21" s="571" t="s">
        <v>8</v>
      </c>
      <c r="D21" s="571"/>
      <c r="E21" s="16" t="s">
        <v>237</v>
      </c>
    </row>
    <row r="22" spans="1:5" ht="16.5">
      <c r="A22" s="7"/>
      <c r="B22" s="7" t="s">
        <v>152</v>
      </c>
      <c r="C22" s="10" t="s">
        <v>150</v>
      </c>
      <c r="D22" s="21" t="s">
        <v>243</v>
      </c>
      <c r="E22" s="16" t="s">
        <v>237</v>
      </c>
    </row>
    <row r="23" spans="1:5" ht="33">
      <c r="A23" s="7"/>
      <c r="B23" s="7" t="s">
        <v>152</v>
      </c>
      <c r="C23" s="10" t="s">
        <v>151</v>
      </c>
      <c r="D23" s="21" t="s">
        <v>244</v>
      </c>
      <c r="E23" s="16" t="s">
        <v>237</v>
      </c>
    </row>
    <row r="24" spans="1:5" ht="16.5">
      <c r="A24" s="6" t="s">
        <v>328</v>
      </c>
      <c r="B24" s="6" t="s">
        <v>153</v>
      </c>
      <c r="C24" s="571" t="s">
        <v>226</v>
      </c>
      <c r="D24" s="571"/>
      <c r="E24" s="16" t="s">
        <v>237</v>
      </c>
    </row>
    <row r="25" spans="1:5" ht="52.5" customHeight="1">
      <c r="A25" s="7"/>
      <c r="B25" s="7" t="s">
        <v>153</v>
      </c>
      <c r="C25" s="10" t="s">
        <v>144</v>
      </c>
      <c r="D25" s="21" t="s">
        <v>238</v>
      </c>
      <c r="E25" s="16" t="s">
        <v>237</v>
      </c>
    </row>
    <row r="26" spans="1:5" ht="16.5">
      <c r="A26" s="7"/>
      <c r="B26" s="7" t="s">
        <v>153</v>
      </c>
      <c r="C26" s="10" t="s">
        <v>149</v>
      </c>
      <c r="D26" s="21" t="s">
        <v>245</v>
      </c>
      <c r="E26" s="16" t="s">
        <v>237</v>
      </c>
    </row>
    <row r="27" spans="1:5" ht="16.5">
      <c r="A27" s="6" t="s">
        <v>329</v>
      </c>
      <c r="B27" s="6" t="s">
        <v>154</v>
      </c>
      <c r="C27" s="571" t="s">
        <v>227</v>
      </c>
      <c r="D27" s="571"/>
      <c r="E27" s="16" t="s">
        <v>237</v>
      </c>
    </row>
    <row r="28" spans="1:5" ht="51.75" customHeight="1">
      <c r="A28" s="7"/>
      <c r="B28" s="7" t="s">
        <v>154</v>
      </c>
      <c r="C28" s="10" t="s">
        <v>144</v>
      </c>
      <c r="D28" s="21" t="s">
        <v>238</v>
      </c>
      <c r="E28" s="16" t="s">
        <v>237</v>
      </c>
    </row>
    <row r="29" spans="1:5" ht="16.5">
      <c r="A29" s="7"/>
      <c r="B29" s="7" t="s">
        <v>154</v>
      </c>
      <c r="C29" s="10" t="s">
        <v>146</v>
      </c>
      <c r="D29" s="21" t="s">
        <v>239</v>
      </c>
      <c r="E29" s="16" t="s">
        <v>237</v>
      </c>
    </row>
    <row r="30" spans="1:5" ht="16.5">
      <c r="A30" s="6" t="s">
        <v>330</v>
      </c>
      <c r="B30" s="6" t="s">
        <v>155</v>
      </c>
      <c r="C30" s="571" t="s">
        <v>17</v>
      </c>
      <c r="D30" s="571"/>
      <c r="E30" s="16" t="s">
        <v>237</v>
      </c>
    </row>
    <row r="31" spans="1:5" ht="49.5">
      <c r="A31" s="7"/>
      <c r="B31" s="7" t="s">
        <v>155</v>
      </c>
      <c r="C31" s="10" t="s">
        <v>144</v>
      </c>
      <c r="D31" s="21" t="s">
        <v>238</v>
      </c>
      <c r="E31" s="16" t="s">
        <v>237</v>
      </c>
    </row>
    <row r="32" spans="1:5" ht="16.5">
      <c r="A32" s="7"/>
      <c r="B32" s="7" t="s">
        <v>155</v>
      </c>
      <c r="C32" s="10" t="s">
        <v>146</v>
      </c>
      <c r="D32" s="21" t="s">
        <v>239</v>
      </c>
      <c r="E32" s="16" t="s">
        <v>237</v>
      </c>
    </row>
    <row r="33" spans="1:5" ht="16.5">
      <c r="A33" s="7"/>
      <c r="B33" s="7" t="s">
        <v>155</v>
      </c>
      <c r="C33" s="10" t="s">
        <v>150</v>
      </c>
      <c r="D33" s="21" t="s">
        <v>243</v>
      </c>
      <c r="E33" s="16" t="s">
        <v>237</v>
      </c>
    </row>
    <row r="34" spans="1:5" ht="33">
      <c r="A34" s="7"/>
      <c r="B34" s="7" t="s">
        <v>155</v>
      </c>
      <c r="C34" s="10" t="s">
        <v>151</v>
      </c>
      <c r="D34" s="21" t="s">
        <v>244</v>
      </c>
      <c r="E34" s="16" t="s">
        <v>237</v>
      </c>
    </row>
    <row r="35" spans="1:4" ht="16.5">
      <c r="A35" s="6" t="s">
        <v>331</v>
      </c>
      <c r="B35" s="6" t="s">
        <v>13</v>
      </c>
      <c r="C35" s="571" t="s">
        <v>14</v>
      </c>
      <c r="D35" s="571"/>
    </row>
    <row r="36" spans="1:4" ht="33">
      <c r="A36" s="7"/>
      <c r="B36" s="7" t="s">
        <v>13</v>
      </c>
      <c r="C36" s="9" t="s">
        <v>11</v>
      </c>
      <c r="D36" s="21" t="s">
        <v>243</v>
      </c>
    </row>
    <row r="37" spans="1:4" ht="33">
      <c r="A37" s="7"/>
      <c r="B37" s="7" t="s">
        <v>13</v>
      </c>
      <c r="C37" s="9" t="s">
        <v>12</v>
      </c>
      <c r="D37" s="21" t="s">
        <v>244</v>
      </c>
    </row>
    <row r="38" spans="1:5" ht="16.5">
      <c r="A38" s="6" t="s">
        <v>332</v>
      </c>
      <c r="B38" s="6">
        <v>106</v>
      </c>
      <c r="C38" s="571" t="s">
        <v>24</v>
      </c>
      <c r="D38" s="571"/>
      <c r="E38" s="16" t="s">
        <v>237</v>
      </c>
    </row>
    <row r="39" spans="1:5" ht="16.5">
      <c r="A39" s="11"/>
      <c r="B39" s="11">
        <v>106</v>
      </c>
      <c r="C39" s="10" t="s">
        <v>164</v>
      </c>
      <c r="D39" s="21" t="s">
        <v>246</v>
      </c>
      <c r="E39" s="16" t="s">
        <v>237</v>
      </c>
    </row>
    <row r="40" spans="1:5" ht="16.5">
      <c r="A40" s="11"/>
      <c r="B40" s="11">
        <v>106</v>
      </c>
      <c r="C40" s="10" t="s">
        <v>162</v>
      </c>
      <c r="D40" s="21" t="s">
        <v>28</v>
      </c>
      <c r="E40" s="16" t="s">
        <v>237</v>
      </c>
    </row>
    <row r="41" spans="1:5" ht="16.5">
      <c r="A41" s="11"/>
      <c r="B41" s="11">
        <v>106</v>
      </c>
      <c r="C41" s="10" t="s">
        <v>150</v>
      </c>
      <c r="D41" s="21" t="s">
        <v>243</v>
      </c>
      <c r="E41" s="16" t="s">
        <v>237</v>
      </c>
    </row>
    <row r="42" spans="1:5" ht="33">
      <c r="A42" s="11"/>
      <c r="B42" s="11">
        <v>106</v>
      </c>
      <c r="C42" s="10" t="s">
        <v>151</v>
      </c>
      <c r="D42" s="21" t="s">
        <v>244</v>
      </c>
      <c r="E42" s="16" t="s">
        <v>237</v>
      </c>
    </row>
    <row r="43" spans="1:5" ht="16.5">
      <c r="A43" s="6" t="s">
        <v>333</v>
      </c>
      <c r="B43" s="6">
        <v>141</v>
      </c>
      <c r="C43" s="571" t="s">
        <v>23</v>
      </c>
      <c r="D43" s="571"/>
      <c r="E43" s="16" t="s">
        <v>237</v>
      </c>
    </row>
    <row r="44" spans="1:5" ht="33">
      <c r="A44" s="11"/>
      <c r="B44" s="11">
        <v>141</v>
      </c>
      <c r="C44" s="10" t="s">
        <v>175</v>
      </c>
      <c r="D44" s="21" t="s">
        <v>29</v>
      </c>
      <c r="E44" s="16" t="s">
        <v>237</v>
      </c>
    </row>
    <row r="45" spans="1:5" ht="33">
      <c r="A45" s="11"/>
      <c r="B45" s="11">
        <v>141</v>
      </c>
      <c r="C45" s="10" t="s">
        <v>168</v>
      </c>
      <c r="D45" s="21" t="s">
        <v>29</v>
      </c>
      <c r="E45" s="16" t="s">
        <v>237</v>
      </c>
    </row>
    <row r="46" spans="1:5" ht="33">
      <c r="A46" s="11"/>
      <c r="B46" s="11">
        <v>141</v>
      </c>
      <c r="C46" s="10" t="s">
        <v>165</v>
      </c>
      <c r="D46" s="21" t="s">
        <v>30</v>
      </c>
      <c r="E46" s="16" t="s">
        <v>237</v>
      </c>
    </row>
    <row r="47" spans="1:5" ht="33">
      <c r="A47" s="11"/>
      <c r="B47" s="11">
        <v>141</v>
      </c>
      <c r="C47" s="10" t="s">
        <v>163</v>
      </c>
      <c r="D47" s="21" t="s">
        <v>30</v>
      </c>
      <c r="E47" s="16" t="s">
        <v>237</v>
      </c>
    </row>
    <row r="48" spans="1:5" ht="16.5">
      <c r="A48" s="11"/>
      <c r="B48" s="11">
        <v>141</v>
      </c>
      <c r="C48" s="10" t="s">
        <v>150</v>
      </c>
      <c r="D48" s="21" t="s">
        <v>243</v>
      </c>
      <c r="E48" s="16" t="s">
        <v>237</v>
      </c>
    </row>
    <row r="49" spans="1:5" ht="33">
      <c r="A49" s="11"/>
      <c r="B49" s="11">
        <v>141</v>
      </c>
      <c r="C49" s="10" t="s">
        <v>174</v>
      </c>
      <c r="D49" s="21" t="s">
        <v>244</v>
      </c>
      <c r="E49" s="16" t="s">
        <v>237</v>
      </c>
    </row>
    <row r="50" spans="1:5" ht="16.5">
      <c r="A50" s="6" t="s">
        <v>334</v>
      </c>
      <c r="B50" s="6">
        <v>157</v>
      </c>
      <c r="C50" s="571" t="s">
        <v>18</v>
      </c>
      <c r="D50" s="571"/>
      <c r="E50" s="16" t="s">
        <v>237</v>
      </c>
    </row>
    <row r="51" spans="1:5" ht="16.5">
      <c r="A51" s="11"/>
      <c r="B51" s="11">
        <v>157</v>
      </c>
      <c r="C51" s="10" t="s">
        <v>150</v>
      </c>
      <c r="D51" s="21" t="s">
        <v>243</v>
      </c>
      <c r="E51" s="16" t="s">
        <v>237</v>
      </c>
    </row>
    <row r="52" spans="1:5" ht="33">
      <c r="A52" s="11"/>
      <c r="B52" s="11">
        <v>157</v>
      </c>
      <c r="C52" s="10" t="s">
        <v>151</v>
      </c>
      <c r="D52" s="21" t="s">
        <v>244</v>
      </c>
      <c r="E52" s="16" t="s">
        <v>237</v>
      </c>
    </row>
    <row r="53" spans="1:5" ht="16.5">
      <c r="A53" s="6" t="s">
        <v>335</v>
      </c>
      <c r="B53" s="6">
        <v>161</v>
      </c>
      <c r="C53" s="571" t="s">
        <v>21</v>
      </c>
      <c r="D53" s="571"/>
      <c r="E53" s="16" t="s">
        <v>237</v>
      </c>
    </row>
    <row r="54" spans="1:5" ht="33">
      <c r="A54" s="11"/>
      <c r="B54" s="11">
        <v>161</v>
      </c>
      <c r="C54" s="10" t="s">
        <v>172</v>
      </c>
      <c r="D54" s="21" t="s">
        <v>31</v>
      </c>
      <c r="E54" s="16" t="s">
        <v>237</v>
      </c>
    </row>
    <row r="55" spans="1:5" ht="33">
      <c r="A55" s="11"/>
      <c r="B55" s="11">
        <v>161</v>
      </c>
      <c r="C55" s="10" t="s">
        <v>173</v>
      </c>
      <c r="D55" s="21" t="s">
        <v>32</v>
      </c>
      <c r="E55" s="16" t="s">
        <v>237</v>
      </c>
    </row>
    <row r="56" spans="1:4" ht="16.5">
      <c r="A56" s="6" t="s">
        <v>336</v>
      </c>
      <c r="B56" s="6">
        <v>177</v>
      </c>
      <c r="C56" s="571" t="s">
        <v>20</v>
      </c>
      <c r="D56" s="571"/>
    </row>
    <row r="57" spans="1:4" ht="16.5">
      <c r="A57" s="11"/>
      <c r="B57" s="11">
        <v>177</v>
      </c>
      <c r="C57" s="12" t="s">
        <v>159</v>
      </c>
      <c r="D57" s="21" t="s">
        <v>231</v>
      </c>
    </row>
    <row r="58" spans="1:4" ht="16.5">
      <c r="A58" s="11"/>
      <c r="B58" s="11">
        <v>177</v>
      </c>
      <c r="C58" s="12" t="s">
        <v>158</v>
      </c>
      <c r="D58" s="21" t="s">
        <v>231</v>
      </c>
    </row>
    <row r="59" spans="1:5" ht="16.5">
      <c r="A59" s="6" t="s">
        <v>337</v>
      </c>
      <c r="B59" s="6">
        <v>182</v>
      </c>
      <c r="C59" s="571" t="s">
        <v>247</v>
      </c>
      <c r="D59" s="571"/>
      <c r="E59" s="16" t="s">
        <v>237</v>
      </c>
    </row>
    <row r="60" spans="1:5" ht="16.5">
      <c r="A60" s="11"/>
      <c r="B60" s="11">
        <v>182</v>
      </c>
      <c r="C60" s="10" t="s">
        <v>248</v>
      </c>
      <c r="D60" s="21" t="s">
        <v>33</v>
      </c>
      <c r="E60" s="16" t="s">
        <v>237</v>
      </c>
    </row>
    <row r="61" spans="1:5" ht="16.5">
      <c r="A61" s="11"/>
      <c r="B61" s="11">
        <v>182</v>
      </c>
      <c r="C61" s="10" t="s">
        <v>249</v>
      </c>
      <c r="D61" s="21" t="s">
        <v>34</v>
      </c>
      <c r="E61" s="16" t="s">
        <v>237</v>
      </c>
    </row>
    <row r="62" spans="1:5" ht="16.5">
      <c r="A62" s="11"/>
      <c r="B62" s="11">
        <v>182</v>
      </c>
      <c r="C62" s="10" t="s">
        <v>250</v>
      </c>
      <c r="D62" s="21" t="s">
        <v>34</v>
      </c>
      <c r="E62" s="16" t="s">
        <v>237</v>
      </c>
    </row>
    <row r="63" spans="1:5" ht="16.5">
      <c r="A63" s="11"/>
      <c r="B63" s="11">
        <v>182</v>
      </c>
      <c r="C63" s="10" t="s">
        <v>251</v>
      </c>
      <c r="D63" s="21" t="s">
        <v>34</v>
      </c>
      <c r="E63" s="16" t="s">
        <v>237</v>
      </c>
    </row>
    <row r="64" spans="1:5" ht="16.5">
      <c r="A64" s="11"/>
      <c r="B64" s="11">
        <v>182</v>
      </c>
      <c r="C64" s="10" t="s">
        <v>252</v>
      </c>
      <c r="D64" s="21" t="s">
        <v>34</v>
      </c>
      <c r="E64" s="16" t="s">
        <v>237</v>
      </c>
    </row>
    <row r="65" spans="1:5" ht="16.5">
      <c r="A65" s="11"/>
      <c r="B65" s="11">
        <v>182</v>
      </c>
      <c r="C65" s="10" t="s">
        <v>253</v>
      </c>
      <c r="D65" s="21" t="s">
        <v>35</v>
      </c>
      <c r="E65" s="16" t="s">
        <v>237</v>
      </c>
    </row>
    <row r="66" spans="1:5" ht="16.5">
      <c r="A66" s="11"/>
      <c r="B66" s="11">
        <v>182</v>
      </c>
      <c r="C66" s="10" t="s">
        <v>254</v>
      </c>
      <c r="D66" s="21" t="s">
        <v>35</v>
      </c>
      <c r="E66" s="16" t="s">
        <v>237</v>
      </c>
    </row>
    <row r="67" spans="1:5" ht="33">
      <c r="A67" s="11"/>
      <c r="B67" s="11">
        <v>182</v>
      </c>
      <c r="C67" s="10" t="s">
        <v>255</v>
      </c>
      <c r="D67" s="21" t="s">
        <v>36</v>
      </c>
      <c r="E67" s="16" t="s">
        <v>237</v>
      </c>
    </row>
    <row r="68" spans="1:5" ht="66">
      <c r="A68" s="11"/>
      <c r="B68" s="11">
        <v>182</v>
      </c>
      <c r="C68" s="10" t="s">
        <v>256</v>
      </c>
      <c r="D68" s="21" t="s">
        <v>37</v>
      </c>
      <c r="E68" s="16" t="s">
        <v>237</v>
      </c>
    </row>
    <row r="69" spans="1:5" ht="66">
      <c r="A69" s="11"/>
      <c r="B69" s="11">
        <v>182</v>
      </c>
      <c r="C69" s="10" t="s">
        <v>257</v>
      </c>
      <c r="D69" s="21" t="s">
        <v>37</v>
      </c>
      <c r="E69" s="16" t="s">
        <v>237</v>
      </c>
    </row>
    <row r="70" spans="1:5" ht="66">
      <c r="A70" s="11"/>
      <c r="B70" s="11">
        <v>182</v>
      </c>
      <c r="C70" s="10" t="s">
        <v>258</v>
      </c>
      <c r="D70" s="21" t="s">
        <v>37</v>
      </c>
      <c r="E70" s="16" t="s">
        <v>237</v>
      </c>
    </row>
    <row r="71" spans="1:5" ht="66">
      <c r="A71" s="11"/>
      <c r="B71" s="11">
        <v>182</v>
      </c>
      <c r="C71" s="10" t="s">
        <v>259</v>
      </c>
      <c r="D71" s="21" t="s">
        <v>38</v>
      </c>
      <c r="E71" s="16" t="s">
        <v>237</v>
      </c>
    </row>
    <row r="72" spans="1:5" ht="66">
      <c r="A72" s="11"/>
      <c r="B72" s="11">
        <v>182</v>
      </c>
      <c r="C72" s="10" t="s">
        <v>260</v>
      </c>
      <c r="D72" s="21" t="s">
        <v>38</v>
      </c>
      <c r="E72" s="16" t="s">
        <v>237</v>
      </c>
    </row>
    <row r="73" spans="1:5" ht="66">
      <c r="A73" s="11"/>
      <c r="B73" s="11">
        <v>182</v>
      </c>
      <c r="C73" s="10" t="s">
        <v>261</v>
      </c>
      <c r="D73" s="21" t="s">
        <v>39</v>
      </c>
      <c r="E73" s="16" t="s">
        <v>237</v>
      </c>
    </row>
    <row r="74" spans="1:5" ht="33">
      <c r="A74" s="11"/>
      <c r="B74" s="11">
        <v>182</v>
      </c>
      <c r="C74" s="10" t="s">
        <v>262</v>
      </c>
      <c r="D74" s="21" t="s">
        <v>40</v>
      </c>
      <c r="E74" s="16" t="s">
        <v>237</v>
      </c>
    </row>
    <row r="75" spans="1:5" ht="99">
      <c r="A75" s="11"/>
      <c r="B75" s="11">
        <v>182</v>
      </c>
      <c r="C75" s="10" t="s">
        <v>263</v>
      </c>
      <c r="D75" s="21" t="s">
        <v>228</v>
      </c>
      <c r="E75" s="16" t="s">
        <v>237</v>
      </c>
    </row>
    <row r="76" spans="1:5" ht="66">
      <c r="A76" s="11"/>
      <c r="B76" s="11">
        <v>182</v>
      </c>
      <c r="C76" s="10" t="s">
        <v>264</v>
      </c>
      <c r="D76" s="21" t="s">
        <v>41</v>
      </c>
      <c r="E76" s="16" t="s">
        <v>237</v>
      </c>
    </row>
    <row r="77" spans="1:5" ht="16.5">
      <c r="A77" s="11"/>
      <c r="B77" s="11">
        <v>182</v>
      </c>
      <c r="C77" s="10" t="s">
        <v>265</v>
      </c>
      <c r="D77" s="21" t="s">
        <v>42</v>
      </c>
      <c r="E77" s="16" t="s">
        <v>237</v>
      </c>
    </row>
    <row r="78" spans="1:5" ht="16.5">
      <c r="A78" s="11"/>
      <c r="B78" s="11">
        <v>182</v>
      </c>
      <c r="C78" s="10" t="s">
        <v>266</v>
      </c>
      <c r="D78" s="21" t="s">
        <v>43</v>
      </c>
      <c r="E78" s="16" t="s">
        <v>237</v>
      </c>
    </row>
    <row r="79" spans="1:5" ht="16.5">
      <c r="A79" s="11"/>
      <c r="B79" s="11">
        <v>182</v>
      </c>
      <c r="C79" s="10" t="s">
        <v>267</v>
      </c>
      <c r="D79" s="21" t="s">
        <v>43</v>
      </c>
      <c r="E79" s="16" t="s">
        <v>237</v>
      </c>
    </row>
    <row r="80" spans="1:5" ht="16.5">
      <c r="A80" s="11"/>
      <c r="B80" s="11">
        <v>182</v>
      </c>
      <c r="C80" s="10" t="s">
        <v>268</v>
      </c>
      <c r="D80" s="21" t="s">
        <v>43</v>
      </c>
      <c r="E80" s="16" t="s">
        <v>237</v>
      </c>
    </row>
    <row r="81" spans="1:5" ht="33">
      <c r="A81" s="11"/>
      <c r="B81" s="11">
        <v>182</v>
      </c>
      <c r="C81" s="10" t="s">
        <v>269</v>
      </c>
      <c r="D81" s="21" t="s">
        <v>44</v>
      </c>
      <c r="E81" s="16" t="s">
        <v>237</v>
      </c>
    </row>
    <row r="82" spans="1:5" ht="33">
      <c r="A82" s="11"/>
      <c r="B82" s="11">
        <v>182</v>
      </c>
      <c r="C82" s="10" t="s">
        <v>270</v>
      </c>
      <c r="D82" s="21" t="s">
        <v>44</v>
      </c>
      <c r="E82" s="16" t="s">
        <v>237</v>
      </c>
    </row>
    <row r="83" spans="1:5" ht="33">
      <c r="A83" s="11"/>
      <c r="B83" s="11">
        <v>182</v>
      </c>
      <c r="C83" s="10" t="s">
        <v>271</v>
      </c>
      <c r="D83" s="21" t="s">
        <v>44</v>
      </c>
      <c r="E83" s="16" t="s">
        <v>237</v>
      </c>
    </row>
    <row r="84" spans="1:5" ht="33">
      <c r="A84" s="11"/>
      <c r="B84" s="11">
        <v>182</v>
      </c>
      <c r="C84" s="10" t="s">
        <v>272</v>
      </c>
      <c r="D84" s="21" t="s">
        <v>45</v>
      </c>
      <c r="E84" s="16" t="s">
        <v>237</v>
      </c>
    </row>
    <row r="85" spans="1:5" ht="16.5">
      <c r="A85" s="11"/>
      <c r="B85" s="11">
        <v>182</v>
      </c>
      <c r="C85" s="10" t="s">
        <v>273</v>
      </c>
      <c r="D85" s="21" t="s">
        <v>46</v>
      </c>
      <c r="E85" s="16" t="s">
        <v>237</v>
      </c>
    </row>
    <row r="86" spans="1:5" ht="16.5">
      <c r="A86" s="11"/>
      <c r="B86" s="11">
        <v>182</v>
      </c>
      <c r="C86" s="10" t="s">
        <v>274</v>
      </c>
      <c r="D86" s="21" t="s">
        <v>47</v>
      </c>
      <c r="E86" s="16" t="s">
        <v>237</v>
      </c>
    </row>
    <row r="87" spans="1:5" ht="16.5">
      <c r="A87" s="11"/>
      <c r="B87" s="11">
        <v>182</v>
      </c>
      <c r="C87" s="10" t="s">
        <v>275</v>
      </c>
      <c r="D87" s="21" t="s">
        <v>47</v>
      </c>
      <c r="E87" s="16" t="s">
        <v>237</v>
      </c>
    </row>
    <row r="88" spans="1:5" ht="16.5">
      <c r="A88" s="11"/>
      <c r="B88" s="11">
        <v>182</v>
      </c>
      <c r="C88" s="10" t="s">
        <v>276</v>
      </c>
      <c r="D88" s="21" t="s">
        <v>47</v>
      </c>
      <c r="E88" s="16" t="s">
        <v>237</v>
      </c>
    </row>
    <row r="89" spans="1:5" ht="16.5">
      <c r="A89" s="11"/>
      <c r="B89" s="11">
        <v>182</v>
      </c>
      <c r="C89" s="10" t="s">
        <v>277</v>
      </c>
      <c r="D89" s="21" t="s">
        <v>48</v>
      </c>
      <c r="E89" s="16" t="s">
        <v>237</v>
      </c>
    </row>
    <row r="90" spans="1:5" ht="16.5">
      <c r="A90" s="11"/>
      <c r="B90" s="11">
        <v>182</v>
      </c>
      <c r="C90" s="10" t="s">
        <v>278</v>
      </c>
      <c r="D90" s="21" t="s">
        <v>49</v>
      </c>
      <c r="E90" s="16" t="s">
        <v>237</v>
      </c>
    </row>
    <row r="91" spans="1:5" ht="16.5">
      <c r="A91" s="11"/>
      <c r="B91" s="11">
        <v>182</v>
      </c>
      <c r="C91" s="10" t="s">
        <v>279</v>
      </c>
      <c r="D91" s="21" t="s">
        <v>50</v>
      </c>
      <c r="E91" s="16" t="s">
        <v>237</v>
      </c>
    </row>
    <row r="92" spans="1:5" ht="33">
      <c r="A92" s="11"/>
      <c r="B92" s="11">
        <v>182</v>
      </c>
      <c r="C92" s="10" t="s">
        <v>280</v>
      </c>
      <c r="D92" s="21" t="s">
        <v>51</v>
      </c>
      <c r="E92" s="16" t="s">
        <v>237</v>
      </c>
    </row>
    <row r="93" spans="1:5" ht="33">
      <c r="A93" s="11"/>
      <c r="B93" s="11">
        <v>182</v>
      </c>
      <c r="C93" s="10" t="s">
        <v>281</v>
      </c>
      <c r="D93" s="21" t="s">
        <v>51</v>
      </c>
      <c r="E93" s="16" t="s">
        <v>237</v>
      </c>
    </row>
    <row r="94" spans="1:5" ht="16.5">
      <c r="A94" s="11"/>
      <c r="B94" s="11">
        <v>182</v>
      </c>
      <c r="C94" s="10" t="s">
        <v>282</v>
      </c>
      <c r="D94" s="21" t="s">
        <v>52</v>
      </c>
      <c r="E94" s="16" t="s">
        <v>237</v>
      </c>
    </row>
    <row r="95" spans="1:5" ht="16.5">
      <c r="A95" s="11"/>
      <c r="B95" s="11">
        <v>182</v>
      </c>
      <c r="C95" s="10" t="s">
        <v>283</v>
      </c>
      <c r="D95" s="21" t="s">
        <v>53</v>
      </c>
      <c r="E95" s="16" t="s">
        <v>237</v>
      </c>
    </row>
    <row r="96" spans="1:5" ht="16.5">
      <c r="A96" s="11"/>
      <c r="B96" s="11">
        <v>182</v>
      </c>
      <c r="C96" s="10" t="s">
        <v>284</v>
      </c>
      <c r="D96" s="21" t="s">
        <v>53</v>
      </c>
      <c r="E96" s="16" t="s">
        <v>237</v>
      </c>
    </row>
    <row r="97" spans="1:5" ht="16.5">
      <c r="A97" s="11"/>
      <c r="B97" s="11">
        <v>182</v>
      </c>
      <c r="C97" s="10" t="s">
        <v>285</v>
      </c>
      <c r="D97" s="21" t="s">
        <v>53</v>
      </c>
      <c r="E97" s="16" t="s">
        <v>237</v>
      </c>
    </row>
    <row r="98" spans="1:5" ht="16.5">
      <c r="A98" s="11"/>
      <c r="B98" s="11">
        <v>182</v>
      </c>
      <c r="C98" s="10" t="s">
        <v>286</v>
      </c>
      <c r="D98" s="21" t="s">
        <v>54</v>
      </c>
      <c r="E98" s="16" t="s">
        <v>237</v>
      </c>
    </row>
    <row r="99" spans="1:5" ht="49.5">
      <c r="A99" s="11"/>
      <c r="B99" s="11">
        <v>182</v>
      </c>
      <c r="C99" s="10" t="s">
        <v>287</v>
      </c>
      <c r="D99" s="21" t="s">
        <v>55</v>
      </c>
      <c r="E99" s="16" t="s">
        <v>237</v>
      </c>
    </row>
    <row r="100" spans="1:5" ht="49.5">
      <c r="A100" s="11"/>
      <c r="B100" s="11">
        <v>182</v>
      </c>
      <c r="C100" s="10" t="s">
        <v>288</v>
      </c>
      <c r="D100" s="21" t="s">
        <v>55</v>
      </c>
      <c r="E100" s="16" t="s">
        <v>237</v>
      </c>
    </row>
    <row r="101" spans="1:5" ht="49.5">
      <c r="A101" s="11"/>
      <c r="B101" s="11">
        <v>182</v>
      </c>
      <c r="C101" s="10" t="s">
        <v>289</v>
      </c>
      <c r="D101" s="21" t="s">
        <v>56</v>
      </c>
      <c r="E101" s="16" t="s">
        <v>237</v>
      </c>
    </row>
    <row r="102" spans="1:5" ht="49.5">
      <c r="A102" s="11"/>
      <c r="B102" s="11">
        <v>182</v>
      </c>
      <c r="C102" s="10" t="s">
        <v>290</v>
      </c>
      <c r="D102" s="21" t="s">
        <v>56</v>
      </c>
      <c r="E102" s="16" t="s">
        <v>237</v>
      </c>
    </row>
    <row r="103" spans="1:5" ht="49.5">
      <c r="A103" s="11"/>
      <c r="B103" s="11">
        <v>182</v>
      </c>
      <c r="C103" s="10" t="s">
        <v>291</v>
      </c>
      <c r="D103" s="21" t="s">
        <v>56</v>
      </c>
      <c r="E103" s="16" t="s">
        <v>237</v>
      </c>
    </row>
    <row r="104" spans="1:5" ht="16.5">
      <c r="A104" s="11"/>
      <c r="B104" s="11">
        <v>182</v>
      </c>
      <c r="C104" s="10" t="s">
        <v>292</v>
      </c>
      <c r="D104" s="21" t="s">
        <v>229</v>
      </c>
      <c r="E104" s="16" t="s">
        <v>237</v>
      </c>
    </row>
    <row r="105" spans="1:5" ht="49.5">
      <c r="A105" s="11"/>
      <c r="B105" s="11">
        <v>182</v>
      </c>
      <c r="C105" s="10" t="s">
        <v>293</v>
      </c>
      <c r="D105" s="21" t="s">
        <v>57</v>
      </c>
      <c r="E105" s="16" t="s">
        <v>237</v>
      </c>
    </row>
    <row r="106" spans="1:5" ht="16.5">
      <c r="A106" s="11"/>
      <c r="B106" s="11">
        <v>182</v>
      </c>
      <c r="C106" s="10" t="s">
        <v>294</v>
      </c>
      <c r="D106" s="21" t="s">
        <v>58</v>
      </c>
      <c r="E106" s="16" t="s">
        <v>237</v>
      </c>
    </row>
    <row r="107" spans="1:5" ht="33">
      <c r="A107" s="11"/>
      <c r="B107" s="11">
        <v>182</v>
      </c>
      <c r="C107" s="10" t="s">
        <v>295</v>
      </c>
      <c r="D107" s="21" t="s">
        <v>59</v>
      </c>
      <c r="E107" s="16" t="s">
        <v>237</v>
      </c>
    </row>
    <row r="108" spans="1:5" ht="33">
      <c r="A108" s="11"/>
      <c r="B108" s="11">
        <v>182</v>
      </c>
      <c r="C108" s="10" t="s">
        <v>296</v>
      </c>
      <c r="D108" s="21" t="s">
        <v>59</v>
      </c>
      <c r="E108" s="16" t="s">
        <v>237</v>
      </c>
    </row>
    <row r="109" spans="1:5" ht="16.5">
      <c r="A109" s="11"/>
      <c r="B109" s="11">
        <v>182</v>
      </c>
      <c r="C109" s="10" t="s">
        <v>297</v>
      </c>
      <c r="D109" s="21" t="s">
        <v>60</v>
      </c>
      <c r="E109" s="16" t="s">
        <v>237</v>
      </c>
    </row>
    <row r="110" spans="1:5" ht="16.5">
      <c r="A110" s="11"/>
      <c r="B110" s="11">
        <v>182</v>
      </c>
      <c r="C110" s="10" t="s">
        <v>298</v>
      </c>
      <c r="D110" s="21" t="s">
        <v>61</v>
      </c>
      <c r="E110" s="16" t="s">
        <v>237</v>
      </c>
    </row>
    <row r="111" spans="1:5" ht="16.5">
      <c r="A111" s="11"/>
      <c r="B111" s="11">
        <v>182</v>
      </c>
      <c r="C111" s="10" t="s">
        <v>299</v>
      </c>
      <c r="D111" s="21" t="s">
        <v>61</v>
      </c>
      <c r="E111" s="16" t="s">
        <v>237</v>
      </c>
    </row>
    <row r="112" spans="1:5" ht="16.5">
      <c r="A112" s="11"/>
      <c r="B112" s="11">
        <v>182</v>
      </c>
      <c r="C112" s="10" t="s">
        <v>300</v>
      </c>
      <c r="D112" s="21" t="s">
        <v>62</v>
      </c>
      <c r="E112" s="16" t="s">
        <v>237</v>
      </c>
    </row>
    <row r="113" spans="1:5" ht="33">
      <c r="A113" s="11"/>
      <c r="B113" s="11">
        <v>182</v>
      </c>
      <c r="C113" s="10" t="s">
        <v>301</v>
      </c>
      <c r="D113" s="21" t="s">
        <v>63</v>
      </c>
      <c r="E113" s="16" t="s">
        <v>237</v>
      </c>
    </row>
    <row r="114" spans="1:5" ht="33">
      <c r="A114" s="11"/>
      <c r="B114" s="11">
        <v>182</v>
      </c>
      <c r="C114" s="10" t="s">
        <v>302</v>
      </c>
      <c r="D114" s="21" t="s">
        <v>63</v>
      </c>
      <c r="E114" s="16" t="s">
        <v>237</v>
      </c>
    </row>
    <row r="115" spans="1:5" ht="16.5">
      <c r="A115" s="11"/>
      <c r="B115" s="11">
        <v>182</v>
      </c>
      <c r="C115" s="10" t="s">
        <v>303</v>
      </c>
      <c r="D115" s="21" t="s">
        <v>64</v>
      </c>
      <c r="E115" s="16" t="s">
        <v>237</v>
      </c>
    </row>
    <row r="116" spans="1:5" ht="16.5">
      <c r="A116" s="11"/>
      <c r="B116" s="11">
        <v>182</v>
      </c>
      <c r="C116" s="10" t="s">
        <v>304</v>
      </c>
      <c r="D116" s="21" t="s">
        <v>64</v>
      </c>
      <c r="E116" s="16" t="s">
        <v>237</v>
      </c>
    </row>
    <row r="117" spans="1:5" ht="16.5">
      <c r="A117" s="11"/>
      <c r="B117" s="11">
        <v>182</v>
      </c>
      <c r="C117" s="10" t="s">
        <v>305</v>
      </c>
      <c r="D117" s="21" t="s">
        <v>65</v>
      </c>
      <c r="E117" s="16" t="s">
        <v>237</v>
      </c>
    </row>
    <row r="118" spans="1:5" ht="49.5">
      <c r="A118" s="11"/>
      <c r="B118" s="11">
        <v>182</v>
      </c>
      <c r="C118" s="10" t="s">
        <v>306</v>
      </c>
      <c r="D118" s="21" t="s">
        <v>66</v>
      </c>
      <c r="E118" s="16" t="s">
        <v>237</v>
      </c>
    </row>
    <row r="119" spans="1:5" ht="33">
      <c r="A119" s="11"/>
      <c r="B119" s="11">
        <v>182</v>
      </c>
      <c r="C119" s="10" t="s">
        <v>307</v>
      </c>
      <c r="D119" s="21" t="s">
        <v>67</v>
      </c>
      <c r="E119" s="16" t="s">
        <v>237</v>
      </c>
    </row>
    <row r="120" spans="1:5" ht="33">
      <c r="A120" s="11"/>
      <c r="B120" s="11">
        <v>182</v>
      </c>
      <c r="C120" s="10" t="s">
        <v>171</v>
      </c>
      <c r="D120" s="21" t="s">
        <v>68</v>
      </c>
      <c r="E120" s="16" t="s">
        <v>237</v>
      </c>
    </row>
    <row r="121" spans="1:5" ht="33">
      <c r="A121" s="11"/>
      <c r="B121" s="11">
        <v>182</v>
      </c>
      <c r="C121" s="10" t="s">
        <v>170</v>
      </c>
      <c r="D121" s="21" t="s">
        <v>68</v>
      </c>
      <c r="E121" s="16" t="s">
        <v>237</v>
      </c>
    </row>
    <row r="122" spans="1:5" ht="33">
      <c r="A122" s="11"/>
      <c r="B122" s="11">
        <v>182</v>
      </c>
      <c r="C122" s="10" t="s">
        <v>169</v>
      </c>
      <c r="D122" s="21" t="s">
        <v>29</v>
      </c>
      <c r="E122" s="16" t="s">
        <v>237</v>
      </c>
    </row>
    <row r="123" spans="1:5" ht="33">
      <c r="A123" s="11"/>
      <c r="B123" s="11">
        <v>182</v>
      </c>
      <c r="C123" s="10" t="s">
        <v>168</v>
      </c>
      <c r="D123" s="21" t="s">
        <v>29</v>
      </c>
      <c r="E123" s="16" t="s">
        <v>237</v>
      </c>
    </row>
    <row r="124" spans="1:5" ht="16.5">
      <c r="A124" s="11"/>
      <c r="B124" s="11">
        <v>182</v>
      </c>
      <c r="C124" s="10" t="s">
        <v>150</v>
      </c>
      <c r="D124" s="21" t="s">
        <v>243</v>
      </c>
      <c r="E124" s="16" t="s">
        <v>237</v>
      </c>
    </row>
    <row r="125" spans="1:5" ht="33">
      <c r="A125" s="11"/>
      <c r="B125" s="11">
        <v>182</v>
      </c>
      <c r="C125" s="10" t="s">
        <v>151</v>
      </c>
      <c r="D125" s="21" t="s">
        <v>244</v>
      </c>
      <c r="E125" s="16" t="s">
        <v>237</v>
      </c>
    </row>
    <row r="126" spans="1:5" ht="16.5">
      <c r="A126" s="6" t="s">
        <v>338</v>
      </c>
      <c r="B126" s="6">
        <v>187</v>
      </c>
      <c r="C126" s="571" t="s">
        <v>69</v>
      </c>
      <c r="D126" s="571"/>
      <c r="E126" s="16" t="s">
        <v>237</v>
      </c>
    </row>
    <row r="127" spans="1:5" ht="33">
      <c r="A127" s="11"/>
      <c r="B127" s="11">
        <v>187</v>
      </c>
      <c r="C127" s="10" t="s">
        <v>157</v>
      </c>
      <c r="D127" s="21" t="s">
        <v>70</v>
      </c>
      <c r="E127" s="16" t="s">
        <v>237</v>
      </c>
    </row>
    <row r="128" spans="1:5" ht="66">
      <c r="A128" s="11"/>
      <c r="B128" s="11">
        <v>187</v>
      </c>
      <c r="C128" s="10" t="s">
        <v>156</v>
      </c>
      <c r="D128" s="21" t="s">
        <v>71</v>
      </c>
      <c r="E128" s="16" t="s">
        <v>237</v>
      </c>
    </row>
    <row r="129" spans="1:5" ht="16.5">
      <c r="A129" s="6" t="s">
        <v>339</v>
      </c>
      <c r="B129" s="6">
        <v>188</v>
      </c>
      <c r="C129" s="571" t="s">
        <v>22</v>
      </c>
      <c r="D129" s="571"/>
      <c r="E129" s="16" t="s">
        <v>237</v>
      </c>
    </row>
    <row r="130" spans="1:5" ht="33">
      <c r="A130" s="11"/>
      <c r="B130" s="11">
        <v>188</v>
      </c>
      <c r="C130" s="10" t="s">
        <v>157</v>
      </c>
      <c r="D130" s="21" t="s">
        <v>70</v>
      </c>
      <c r="E130" s="16" t="s">
        <v>237</v>
      </c>
    </row>
    <row r="131" spans="1:5" ht="66">
      <c r="A131" s="11"/>
      <c r="B131" s="11">
        <v>188</v>
      </c>
      <c r="C131" s="10" t="s">
        <v>156</v>
      </c>
      <c r="D131" s="21" t="s">
        <v>71</v>
      </c>
      <c r="E131" s="16" t="s">
        <v>237</v>
      </c>
    </row>
    <row r="132" spans="1:5" ht="33">
      <c r="A132" s="11"/>
      <c r="B132" s="11">
        <v>188</v>
      </c>
      <c r="C132" s="10" t="s">
        <v>171</v>
      </c>
      <c r="D132" s="21" t="s">
        <v>68</v>
      </c>
      <c r="E132" s="16" t="s">
        <v>237</v>
      </c>
    </row>
    <row r="133" spans="1:5" ht="33">
      <c r="A133" s="11"/>
      <c r="B133" s="11">
        <v>188</v>
      </c>
      <c r="C133" s="10" t="s">
        <v>170</v>
      </c>
      <c r="D133" s="21" t="s">
        <v>72</v>
      </c>
      <c r="E133" s="16" t="s">
        <v>237</v>
      </c>
    </row>
    <row r="134" spans="1:5" ht="33">
      <c r="A134" s="11"/>
      <c r="B134" s="11">
        <v>188</v>
      </c>
      <c r="C134" s="10" t="s">
        <v>169</v>
      </c>
      <c r="D134" s="21" t="s">
        <v>29</v>
      </c>
      <c r="E134" s="16" t="s">
        <v>237</v>
      </c>
    </row>
    <row r="135" spans="1:5" ht="49.5">
      <c r="A135" s="11"/>
      <c r="B135" s="11">
        <v>188</v>
      </c>
      <c r="C135" s="10" t="s">
        <v>168</v>
      </c>
      <c r="D135" s="21" t="s">
        <v>73</v>
      </c>
      <c r="E135" s="16" t="s">
        <v>237</v>
      </c>
    </row>
    <row r="136" spans="1:5" ht="33">
      <c r="A136" s="11"/>
      <c r="B136" s="11">
        <v>188</v>
      </c>
      <c r="C136" s="10" t="s">
        <v>167</v>
      </c>
      <c r="D136" s="21" t="s">
        <v>74</v>
      </c>
      <c r="E136" s="16" t="s">
        <v>237</v>
      </c>
    </row>
    <row r="137" spans="1:5" ht="33">
      <c r="A137" s="11"/>
      <c r="B137" s="11">
        <v>188</v>
      </c>
      <c r="C137" s="10" t="s">
        <v>166</v>
      </c>
      <c r="D137" s="21" t="s">
        <v>75</v>
      </c>
      <c r="E137" s="16" t="s">
        <v>237</v>
      </c>
    </row>
    <row r="138" spans="1:5" ht="33">
      <c r="A138" s="11"/>
      <c r="B138" s="11">
        <v>188</v>
      </c>
      <c r="C138" s="10" t="s">
        <v>165</v>
      </c>
      <c r="D138" s="21" t="s">
        <v>30</v>
      </c>
      <c r="E138" s="16" t="s">
        <v>237</v>
      </c>
    </row>
    <row r="139" spans="1:5" ht="33">
      <c r="A139" s="11"/>
      <c r="B139" s="11">
        <v>188</v>
      </c>
      <c r="C139" s="10" t="s">
        <v>163</v>
      </c>
      <c r="D139" s="21" t="s">
        <v>76</v>
      </c>
      <c r="E139" s="16" t="s">
        <v>237</v>
      </c>
    </row>
    <row r="140" spans="1:5" ht="16.5">
      <c r="A140" s="11"/>
      <c r="B140" s="11">
        <v>188</v>
      </c>
      <c r="C140" s="10" t="s">
        <v>164</v>
      </c>
      <c r="D140" s="21" t="s">
        <v>246</v>
      </c>
      <c r="E140" s="16" t="s">
        <v>237</v>
      </c>
    </row>
    <row r="141" spans="1:5" ht="16.5">
      <c r="A141" s="11"/>
      <c r="B141" s="11">
        <v>188</v>
      </c>
      <c r="C141" s="10" t="s">
        <v>162</v>
      </c>
      <c r="D141" s="21" t="s">
        <v>246</v>
      </c>
      <c r="E141" s="16" t="s">
        <v>237</v>
      </c>
    </row>
    <row r="142" spans="1:5" ht="16.5">
      <c r="A142" s="11"/>
      <c r="B142" s="11">
        <v>188</v>
      </c>
      <c r="C142" s="10" t="s">
        <v>150</v>
      </c>
      <c r="D142" s="21" t="s">
        <v>243</v>
      </c>
      <c r="E142" s="16" t="s">
        <v>237</v>
      </c>
    </row>
    <row r="143" spans="1:5" ht="33">
      <c r="A143" s="11"/>
      <c r="B143" s="11">
        <v>188</v>
      </c>
      <c r="C143" s="10" t="s">
        <v>151</v>
      </c>
      <c r="D143" s="21" t="s">
        <v>244</v>
      </c>
      <c r="E143" s="16" t="s">
        <v>237</v>
      </c>
    </row>
    <row r="144" spans="1:5" ht="16.5">
      <c r="A144" s="6" t="s">
        <v>340</v>
      </c>
      <c r="B144" s="6">
        <v>189</v>
      </c>
      <c r="C144" s="571" t="s">
        <v>16</v>
      </c>
      <c r="D144" s="571"/>
      <c r="E144" s="16" t="s">
        <v>237</v>
      </c>
    </row>
    <row r="145" spans="1:5" ht="49.5">
      <c r="A145" s="11"/>
      <c r="B145" s="11">
        <v>189</v>
      </c>
      <c r="C145" s="10" t="s">
        <v>144</v>
      </c>
      <c r="D145" s="21" t="s">
        <v>238</v>
      </c>
      <c r="E145" s="16" t="s">
        <v>237</v>
      </c>
    </row>
    <row r="146" spans="1:5" ht="16.5">
      <c r="A146" s="11"/>
      <c r="B146" s="11">
        <v>189</v>
      </c>
      <c r="C146" s="10" t="s">
        <v>146</v>
      </c>
      <c r="D146" s="21" t="s">
        <v>77</v>
      </c>
      <c r="E146" s="16" t="s">
        <v>237</v>
      </c>
    </row>
    <row r="147" spans="1:5" ht="16.5">
      <c r="A147" s="6" t="s">
        <v>341</v>
      </c>
      <c r="B147" s="6">
        <v>192</v>
      </c>
      <c r="C147" s="571" t="s">
        <v>25</v>
      </c>
      <c r="D147" s="571"/>
      <c r="E147" s="16" t="s">
        <v>237</v>
      </c>
    </row>
    <row r="148" spans="1:5" ht="16.5">
      <c r="A148" s="11"/>
      <c r="B148" s="11">
        <v>192</v>
      </c>
      <c r="C148" s="10" t="s">
        <v>150</v>
      </c>
      <c r="D148" s="21" t="s">
        <v>243</v>
      </c>
      <c r="E148" s="16" t="s">
        <v>237</v>
      </c>
    </row>
    <row r="149" spans="1:5" ht="33">
      <c r="A149" s="11"/>
      <c r="B149" s="11">
        <v>192</v>
      </c>
      <c r="C149" s="10" t="s">
        <v>151</v>
      </c>
      <c r="D149" s="21" t="s">
        <v>244</v>
      </c>
      <c r="E149" s="16" t="s">
        <v>237</v>
      </c>
    </row>
    <row r="150" spans="1:4" ht="16.5">
      <c r="A150" s="6" t="s">
        <v>342</v>
      </c>
      <c r="B150" s="6">
        <v>318</v>
      </c>
      <c r="C150" s="571" t="s">
        <v>9</v>
      </c>
      <c r="D150" s="571"/>
    </row>
    <row r="151" spans="1:4" ht="16.5">
      <c r="A151" s="11"/>
      <c r="B151" s="11">
        <v>318</v>
      </c>
      <c r="C151" s="12" t="s">
        <v>150</v>
      </c>
      <c r="D151" s="21" t="s">
        <v>243</v>
      </c>
    </row>
    <row r="152" spans="1:4" ht="33">
      <c r="A152" s="11"/>
      <c r="B152" s="11">
        <v>318</v>
      </c>
      <c r="C152" s="12" t="s">
        <v>151</v>
      </c>
      <c r="D152" s="21" t="s">
        <v>244</v>
      </c>
    </row>
    <row r="153" spans="1:5" ht="16.5">
      <c r="A153" s="6" t="s">
        <v>343</v>
      </c>
      <c r="B153" s="6">
        <v>321</v>
      </c>
      <c r="C153" s="571" t="s">
        <v>78</v>
      </c>
      <c r="D153" s="571"/>
      <c r="E153" s="16" t="s">
        <v>237</v>
      </c>
    </row>
    <row r="154" spans="1:5" ht="16.5">
      <c r="A154" s="11"/>
      <c r="B154" s="11">
        <v>321</v>
      </c>
      <c r="C154" s="10" t="s">
        <v>150</v>
      </c>
      <c r="D154" s="21" t="s">
        <v>243</v>
      </c>
      <c r="E154" s="16" t="s">
        <v>237</v>
      </c>
    </row>
    <row r="155" spans="1:5" ht="33">
      <c r="A155" s="11"/>
      <c r="B155" s="11">
        <v>321</v>
      </c>
      <c r="C155" s="10" t="s">
        <v>151</v>
      </c>
      <c r="D155" s="21" t="s">
        <v>244</v>
      </c>
      <c r="E155" s="16" t="s">
        <v>237</v>
      </c>
    </row>
    <row r="156" spans="1:4" ht="16.5">
      <c r="A156" s="6" t="s">
        <v>344</v>
      </c>
      <c r="B156" s="6">
        <v>321</v>
      </c>
      <c r="C156" s="571" t="s">
        <v>410</v>
      </c>
      <c r="D156" s="571"/>
    </row>
    <row r="157" spans="1:4" ht="16.5">
      <c r="A157" s="11"/>
      <c r="B157" s="11">
        <v>321</v>
      </c>
      <c r="C157" s="13" t="s">
        <v>150</v>
      </c>
      <c r="D157" s="21" t="s">
        <v>243</v>
      </c>
    </row>
    <row r="158" spans="1:4" ht="33">
      <c r="A158" s="11"/>
      <c r="B158" s="11">
        <v>321</v>
      </c>
      <c r="C158" s="13" t="s">
        <v>151</v>
      </c>
      <c r="D158" s="21" t="s">
        <v>244</v>
      </c>
    </row>
    <row r="159" spans="1:5" ht="16.5">
      <c r="A159" s="6" t="s">
        <v>345</v>
      </c>
      <c r="B159" s="6">
        <v>498</v>
      </c>
      <c r="C159" s="571" t="s">
        <v>10</v>
      </c>
      <c r="D159" s="571"/>
      <c r="E159" s="16" t="s">
        <v>237</v>
      </c>
    </row>
    <row r="160" spans="1:5" ht="16.5">
      <c r="A160" s="11"/>
      <c r="B160" s="11">
        <v>498</v>
      </c>
      <c r="C160" s="10" t="s">
        <v>161</v>
      </c>
      <c r="D160" s="21" t="s">
        <v>79</v>
      </c>
      <c r="E160" s="16" t="s">
        <v>237</v>
      </c>
    </row>
    <row r="161" spans="1:5" ht="16.5">
      <c r="A161" s="11"/>
      <c r="B161" s="11">
        <v>498</v>
      </c>
      <c r="C161" s="10" t="s">
        <v>160</v>
      </c>
      <c r="D161" s="21" t="s">
        <v>80</v>
      </c>
      <c r="E161" s="16" t="s">
        <v>237</v>
      </c>
    </row>
    <row r="162" spans="1:4" ht="16.5">
      <c r="A162" s="6" t="s">
        <v>346</v>
      </c>
      <c r="B162" s="6">
        <v>832</v>
      </c>
      <c r="C162" s="571" t="s">
        <v>411</v>
      </c>
      <c r="D162" s="571"/>
    </row>
    <row r="163" spans="1:4" ht="16.5">
      <c r="A163" s="11"/>
      <c r="B163" s="11">
        <v>832</v>
      </c>
      <c r="C163" s="13" t="s">
        <v>150</v>
      </c>
      <c r="D163" s="21" t="s">
        <v>243</v>
      </c>
    </row>
    <row r="164" spans="1:4" ht="33">
      <c r="A164" s="11"/>
      <c r="B164" s="11">
        <v>832</v>
      </c>
      <c r="C164" s="13" t="s">
        <v>151</v>
      </c>
      <c r="D164" s="21" t="s">
        <v>244</v>
      </c>
    </row>
    <row r="165" spans="1:4" ht="16.5">
      <c r="A165" s="6" t="s">
        <v>347</v>
      </c>
      <c r="B165" s="6">
        <v>836</v>
      </c>
      <c r="C165" s="571" t="s">
        <v>232</v>
      </c>
      <c r="D165" s="571"/>
    </row>
    <row r="166" spans="1:4" ht="33">
      <c r="A166" s="11"/>
      <c r="B166" s="11">
        <v>836</v>
      </c>
      <c r="C166" s="13" t="s">
        <v>157</v>
      </c>
      <c r="D166" s="21" t="s">
        <v>70</v>
      </c>
    </row>
    <row r="167" spans="1:4" ht="49.5">
      <c r="A167" s="11"/>
      <c r="B167" s="11">
        <v>836</v>
      </c>
      <c r="C167" s="13" t="s">
        <v>156</v>
      </c>
      <c r="D167" s="21" t="s">
        <v>233</v>
      </c>
    </row>
    <row r="168" spans="1:4" ht="16.5">
      <c r="A168" s="6" t="s">
        <v>348</v>
      </c>
      <c r="B168" s="6">
        <v>839</v>
      </c>
      <c r="C168" s="571" t="s">
        <v>19</v>
      </c>
      <c r="D168" s="571"/>
    </row>
    <row r="169" spans="1:4" ht="49.5">
      <c r="A169" s="11"/>
      <c r="B169" s="11">
        <v>839</v>
      </c>
      <c r="C169" s="13" t="s">
        <v>144</v>
      </c>
      <c r="D169" s="21" t="s">
        <v>234</v>
      </c>
    </row>
    <row r="170" spans="1:4" ht="16.5">
      <c r="A170" s="11"/>
      <c r="B170" s="11">
        <v>839</v>
      </c>
      <c r="C170" s="13" t="s">
        <v>148</v>
      </c>
      <c r="D170" s="21" t="s">
        <v>241</v>
      </c>
    </row>
    <row r="171" spans="1:5" s="18" customFormat="1" ht="16.5">
      <c r="A171" s="6" t="s">
        <v>349</v>
      </c>
      <c r="B171" s="6">
        <v>900</v>
      </c>
      <c r="C171" s="571" t="s">
        <v>236</v>
      </c>
      <c r="D171" s="571"/>
      <c r="E171" s="14"/>
    </row>
    <row r="172" spans="1:4" s="18" customFormat="1" ht="49.5">
      <c r="A172" s="11"/>
      <c r="B172" s="11">
        <v>900</v>
      </c>
      <c r="C172" s="15" t="s">
        <v>308</v>
      </c>
      <c r="D172" s="21" t="s">
        <v>81</v>
      </c>
    </row>
    <row r="173" spans="1:4" s="18" customFormat="1" ht="33">
      <c r="A173" s="11"/>
      <c r="B173" s="11">
        <v>900</v>
      </c>
      <c r="C173" s="15" t="s">
        <v>309</v>
      </c>
      <c r="D173" s="21" t="s">
        <v>82</v>
      </c>
    </row>
    <row r="174" spans="1:4" s="18" customFormat="1" ht="33">
      <c r="A174" s="11"/>
      <c r="B174" s="11">
        <v>900</v>
      </c>
      <c r="C174" s="15" t="s">
        <v>352</v>
      </c>
      <c r="D174" s="21" t="s">
        <v>84</v>
      </c>
    </row>
    <row r="175" spans="1:4" s="18" customFormat="1" ht="16.5">
      <c r="A175" s="11"/>
      <c r="B175" s="11">
        <v>900</v>
      </c>
      <c r="C175" s="15" t="s">
        <v>310</v>
      </c>
      <c r="D175" s="21" t="s">
        <v>83</v>
      </c>
    </row>
    <row r="176" spans="1:4" s="18" customFormat="1" ht="16.5">
      <c r="A176" s="11"/>
      <c r="B176" s="11">
        <v>900</v>
      </c>
      <c r="C176" s="15" t="s">
        <v>311</v>
      </c>
      <c r="D176" s="21" t="s">
        <v>85</v>
      </c>
    </row>
    <row r="177" spans="1:4" s="18" customFormat="1" ht="33">
      <c r="A177" s="11"/>
      <c r="B177" s="11">
        <v>900</v>
      </c>
      <c r="C177" s="15" t="s">
        <v>312</v>
      </c>
      <c r="D177" s="21" t="s">
        <v>86</v>
      </c>
    </row>
    <row r="178" spans="1:4" s="18" customFormat="1" ht="16.5">
      <c r="A178" s="11"/>
      <c r="B178" s="11">
        <v>900</v>
      </c>
      <c r="C178" s="15" t="s">
        <v>313</v>
      </c>
      <c r="D178" s="21" t="s">
        <v>87</v>
      </c>
    </row>
    <row r="179" spans="1:4" s="18" customFormat="1" ht="16.5">
      <c r="A179" s="11"/>
      <c r="B179" s="11">
        <v>900</v>
      </c>
      <c r="C179" s="15" t="s">
        <v>314</v>
      </c>
      <c r="D179" s="21" t="s">
        <v>88</v>
      </c>
    </row>
    <row r="180" spans="1:4" s="18" customFormat="1" ht="33">
      <c r="A180" s="11"/>
      <c r="B180" s="11">
        <v>900</v>
      </c>
      <c r="C180" s="15" t="s">
        <v>315</v>
      </c>
      <c r="D180" s="21" t="s">
        <v>89</v>
      </c>
    </row>
    <row r="181" spans="1:4" s="18" customFormat="1" ht="49.5">
      <c r="A181" s="11"/>
      <c r="B181" s="11">
        <v>900</v>
      </c>
      <c r="C181" s="15" t="s">
        <v>316</v>
      </c>
      <c r="D181" s="21" t="s">
        <v>90</v>
      </c>
    </row>
    <row r="182" spans="1:4" s="18" customFormat="1" ht="33">
      <c r="A182" s="11"/>
      <c r="B182" s="11">
        <v>900</v>
      </c>
      <c r="C182" s="15" t="s">
        <v>317</v>
      </c>
      <c r="D182" s="21" t="s">
        <v>91</v>
      </c>
    </row>
    <row r="183" spans="1:4" s="18" customFormat="1" ht="16.5">
      <c r="A183" s="11"/>
      <c r="B183" s="11">
        <v>900</v>
      </c>
      <c r="C183" s="15" t="s">
        <v>318</v>
      </c>
      <c r="D183" s="21" t="s">
        <v>92</v>
      </c>
    </row>
    <row r="184" spans="1:4" s="18" customFormat="1" ht="33">
      <c r="A184" s="11"/>
      <c r="B184" s="11">
        <v>900</v>
      </c>
      <c r="C184" s="15" t="s">
        <v>319</v>
      </c>
      <c r="D184" s="21" t="s">
        <v>93</v>
      </c>
    </row>
    <row r="185" spans="1:4" s="18" customFormat="1" ht="16.5">
      <c r="A185" s="11"/>
      <c r="B185" s="11">
        <v>900</v>
      </c>
      <c r="C185" s="15" t="s">
        <v>320</v>
      </c>
      <c r="D185" s="21" t="s">
        <v>94</v>
      </c>
    </row>
    <row r="186" spans="1:4" s="18" customFormat="1" ht="16.5">
      <c r="A186" s="11"/>
      <c r="B186" s="11">
        <v>900</v>
      </c>
      <c r="C186" s="15" t="s">
        <v>321</v>
      </c>
      <c r="D186" s="21" t="s">
        <v>95</v>
      </c>
    </row>
    <row r="187" spans="1:4" s="18" customFormat="1" ht="16.5">
      <c r="A187" s="6" t="s">
        <v>350</v>
      </c>
      <c r="B187" s="6">
        <v>901</v>
      </c>
      <c r="C187" s="571" t="s">
        <v>96</v>
      </c>
      <c r="D187" s="571"/>
    </row>
    <row r="188" spans="1:4" s="18" customFormat="1" ht="16.5">
      <c r="A188" s="11"/>
      <c r="B188" s="11">
        <v>901</v>
      </c>
      <c r="C188" s="9" t="s">
        <v>150</v>
      </c>
      <c r="D188" s="21" t="s">
        <v>243</v>
      </c>
    </row>
    <row r="189" spans="1:4" s="18" customFormat="1" ht="33">
      <c r="A189" s="11"/>
      <c r="B189" s="11">
        <v>901</v>
      </c>
      <c r="C189" s="9" t="s">
        <v>151</v>
      </c>
      <c r="D189" s="21" t="s">
        <v>244</v>
      </c>
    </row>
    <row r="190" spans="1:4" s="18" customFormat="1" ht="16.5">
      <c r="A190" s="11"/>
      <c r="B190" s="11">
        <v>901</v>
      </c>
      <c r="C190" s="9" t="s">
        <v>322</v>
      </c>
      <c r="D190" s="21" t="s">
        <v>83</v>
      </c>
    </row>
    <row r="191" spans="1:4" s="18" customFormat="1" ht="16.5">
      <c r="A191" s="11"/>
      <c r="B191" s="11">
        <v>901</v>
      </c>
      <c r="C191" s="9" t="s">
        <v>311</v>
      </c>
      <c r="D191" s="21" t="s">
        <v>85</v>
      </c>
    </row>
    <row r="192" spans="1:4" s="18" customFormat="1" ht="33">
      <c r="A192" s="11"/>
      <c r="B192" s="11">
        <v>901</v>
      </c>
      <c r="C192" s="9" t="s">
        <v>312</v>
      </c>
      <c r="D192" s="21" t="s">
        <v>86</v>
      </c>
    </row>
    <row r="193" spans="1:4" s="18" customFormat="1" ht="33">
      <c r="A193" s="11"/>
      <c r="B193" s="11">
        <v>901</v>
      </c>
      <c r="C193" s="9" t="s">
        <v>315</v>
      </c>
      <c r="D193" s="21" t="s">
        <v>89</v>
      </c>
    </row>
    <row r="194" spans="1:4" s="18" customFormat="1" ht="33">
      <c r="A194" s="11"/>
      <c r="B194" s="11">
        <v>901</v>
      </c>
      <c r="C194" s="9" t="s">
        <v>323</v>
      </c>
      <c r="D194" s="21" t="s">
        <v>100</v>
      </c>
    </row>
    <row r="195" spans="1:4" s="18" customFormat="1" ht="33">
      <c r="A195" s="11"/>
      <c r="B195" s="11">
        <v>901</v>
      </c>
      <c r="C195" s="9" t="s">
        <v>324</v>
      </c>
      <c r="D195" s="21" t="s">
        <v>101</v>
      </c>
    </row>
    <row r="196" spans="1:4" s="18" customFormat="1" ht="16.5">
      <c r="A196" s="11"/>
      <c r="B196" s="11">
        <v>901</v>
      </c>
      <c r="C196" s="9" t="s">
        <v>318</v>
      </c>
      <c r="D196" s="21" t="s">
        <v>92</v>
      </c>
    </row>
    <row r="197" spans="1:4" s="18" customFormat="1" ht="49.5">
      <c r="A197" s="11"/>
      <c r="B197" s="11">
        <v>901</v>
      </c>
      <c r="C197" s="9" t="s">
        <v>325</v>
      </c>
      <c r="D197" s="21" t="s">
        <v>102</v>
      </c>
    </row>
    <row r="198" spans="1:4" s="18" customFormat="1" ht="49.5">
      <c r="A198" s="11"/>
      <c r="B198" s="11">
        <v>901</v>
      </c>
      <c r="C198" s="9" t="s">
        <v>326</v>
      </c>
      <c r="D198" s="21" t="s">
        <v>412</v>
      </c>
    </row>
    <row r="199" spans="1:4" s="18" customFormat="1" ht="16.5">
      <c r="A199" s="6" t="s">
        <v>3</v>
      </c>
      <c r="B199" s="6">
        <v>903</v>
      </c>
      <c r="C199" s="571" t="s">
        <v>103</v>
      </c>
      <c r="D199" s="571"/>
    </row>
    <row r="200" spans="1:4" s="18" customFormat="1" ht="16.5">
      <c r="A200" s="11"/>
      <c r="B200" s="11"/>
      <c r="C200" s="9" t="s">
        <v>351</v>
      </c>
      <c r="D200" s="21" t="s">
        <v>104</v>
      </c>
    </row>
    <row r="201" spans="1:4" s="18" customFormat="1" ht="33">
      <c r="A201" s="11"/>
      <c r="B201" s="11"/>
      <c r="C201" s="9" t="s">
        <v>352</v>
      </c>
      <c r="D201" s="21" t="s">
        <v>105</v>
      </c>
    </row>
    <row r="202" spans="1:4" s="18" customFormat="1" ht="16.5">
      <c r="A202" s="11"/>
      <c r="B202" s="11"/>
      <c r="C202" s="9" t="s">
        <v>353</v>
      </c>
      <c r="D202" s="21" t="s">
        <v>106</v>
      </c>
    </row>
    <row r="203" spans="1:4" s="18" customFormat="1" ht="33">
      <c r="A203" s="11"/>
      <c r="B203" s="11"/>
      <c r="C203" s="9" t="s">
        <v>354</v>
      </c>
      <c r="D203" s="21" t="s">
        <v>107</v>
      </c>
    </row>
    <row r="204" spans="1:4" s="18" customFormat="1" ht="16.5">
      <c r="A204" s="11"/>
      <c r="B204" s="11"/>
      <c r="C204" s="9" t="s">
        <v>310</v>
      </c>
      <c r="D204" s="21" t="s">
        <v>83</v>
      </c>
    </row>
    <row r="205" spans="1:4" s="18" customFormat="1" ht="16.5">
      <c r="A205" s="11"/>
      <c r="B205" s="11"/>
      <c r="C205" s="9" t="s">
        <v>311</v>
      </c>
      <c r="D205" s="21" t="s">
        <v>85</v>
      </c>
    </row>
    <row r="206" spans="1:4" s="18" customFormat="1" ht="16.5">
      <c r="A206" s="6" t="s">
        <v>6</v>
      </c>
      <c r="B206" s="6">
        <v>905</v>
      </c>
      <c r="C206" s="571" t="s">
        <v>108</v>
      </c>
      <c r="D206" s="571"/>
    </row>
    <row r="207" spans="1:4" s="18" customFormat="1" ht="49.5">
      <c r="A207" s="11"/>
      <c r="B207" s="11">
        <v>905</v>
      </c>
      <c r="C207" s="9" t="s">
        <v>355</v>
      </c>
      <c r="D207" s="21" t="s">
        <v>109</v>
      </c>
    </row>
    <row r="208" spans="1:4" s="18" customFormat="1" ht="33">
      <c r="A208" s="11"/>
      <c r="B208" s="11">
        <v>905</v>
      </c>
      <c r="C208" s="9" t="s">
        <v>356</v>
      </c>
      <c r="D208" s="21" t="s">
        <v>110</v>
      </c>
    </row>
    <row r="209" spans="1:4" s="18" customFormat="1" ht="16.5">
      <c r="A209" s="11"/>
      <c r="B209" s="11">
        <v>905</v>
      </c>
      <c r="C209" s="9" t="s">
        <v>351</v>
      </c>
      <c r="D209" s="21" t="s">
        <v>104</v>
      </c>
    </row>
    <row r="210" spans="1:4" s="18" customFormat="1" ht="33">
      <c r="A210" s="11"/>
      <c r="B210" s="11">
        <v>905</v>
      </c>
      <c r="C210" s="9" t="s">
        <v>352</v>
      </c>
      <c r="D210" s="21" t="s">
        <v>105</v>
      </c>
    </row>
    <row r="211" spans="1:4" s="18" customFormat="1" ht="33">
      <c r="A211" s="11"/>
      <c r="B211" s="11">
        <v>905</v>
      </c>
      <c r="C211" s="9" t="s">
        <v>312</v>
      </c>
      <c r="D211" s="21" t="s">
        <v>86</v>
      </c>
    </row>
    <row r="212" spans="1:4" s="18" customFormat="1" ht="33">
      <c r="A212" s="11"/>
      <c r="B212" s="11">
        <v>905</v>
      </c>
      <c r="C212" s="9" t="s">
        <v>357</v>
      </c>
      <c r="D212" s="21" t="s">
        <v>89</v>
      </c>
    </row>
    <row r="213" spans="1:4" s="18" customFormat="1" ht="33">
      <c r="A213" s="11"/>
      <c r="B213" s="11">
        <v>905</v>
      </c>
      <c r="C213" s="9" t="s">
        <v>202</v>
      </c>
      <c r="D213" s="21" t="s">
        <v>111</v>
      </c>
    </row>
    <row r="214" spans="1:4" s="18" customFormat="1" ht="82.5">
      <c r="A214" s="11"/>
      <c r="B214" s="11">
        <v>905</v>
      </c>
      <c r="C214" s="9" t="s">
        <v>201</v>
      </c>
      <c r="D214" s="21" t="s">
        <v>413</v>
      </c>
    </row>
    <row r="215" spans="1:4" s="18" customFormat="1" ht="33">
      <c r="A215" s="11"/>
      <c r="B215" s="11">
        <v>905</v>
      </c>
      <c r="C215" s="9" t="s">
        <v>200</v>
      </c>
      <c r="D215" s="21" t="s">
        <v>414</v>
      </c>
    </row>
    <row r="216" spans="1:4" s="18" customFormat="1" ht="16.5">
      <c r="A216" s="11"/>
      <c r="B216" s="11">
        <v>905</v>
      </c>
      <c r="C216" s="9" t="s">
        <v>318</v>
      </c>
      <c r="D216" s="21" t="s">
        <v>92</v>
      </c>
    </row>
    <row r="217" spans="1:4" s="18" customFormat="1" ht="49.5">
      <c r="A217" s="11"/>
      <c r="B217" s="11">
        <v>905</v>
      </c>
      <c r="C217" s="9" t="s">
        <v>199</v>
      </c>
      <c r="D217" s="21" t="s">
        <v>112</v>
      </c>
    </row>
    <row r="218" spans="1:4" s="18" customFormat="1" ht="49.5">
      <c r="A218" s="11"/>
      <c r="B218" s="11">
        <v>905</v>
      </c>
      <c r="C218" s="9" t="s">
        <v>198</v>
      </c>
      <c r="D218" s="21" t="s">
        <v>113</v>
      </c>
    </row>
    <row r="219" spans="1:4" s="18" customFormat="1" ht="49.5">
      <c r="A219" s="11"/>
      <c r="B219" s="11">
        <v>905</v>
      </c>
      <c r="C219" s="9" t="s">
        <v>197</v>
      </c>
      <c r="D219" s="21" t="s">
        <v>114</v>
      </c>
    </row>
    <row r="220" spans="1:4" s="18" customFormat="1" ht="33">
      <c r="A220" s="11"/>
      <c r="B220" s="11">
        <v>905</v>
      </c>
      <c r="C220" s="9" t="s">
        <v>319</v>
      </c>
      <c r="D220" s="21" t="s">
        <v>93</v>
      </c>
    </row>
    <row r="221" spans="1:4" s="18" customFormat="1" ht="33">
      <c r="A221" s="11"/>
      <c r="B221" s="11">
        <v>905</v>
      </c>
      <c r="C221" s="9" t="s">
        <v>376</v>
      </c>
      <c r="D221" s="21" t="s">
        <v>115</v>
      </c>
    </row>
    <row r="222" spans="1:4" s="18" customFormat="1" ht="66">
      <c r="A222" s="11"/>
      <c r="B222" s="11">
        <v>905</v>
      </c>
      <c r="C222" s="9" t="s">
        <v>196</v>
      </c>
      <c r="D222" s="21" t="s">
        <v>116</v>
      </c>
    </row>
    <row r="223" spans="1:4" s="18" customFormat="1" ht="49.5">
      <c r="A223" s="11"/>
      <c r="B223" s="11">
        <v>905</v>
      </c>
      <c r="C223" s="9" t="s">
        <v>381</v>
      </c>
      <c r="D223" s="21" t="s">
        <v>117</v>
      </c>
    </row>
    <row r="224" spans="1:4" s="18" customFormat="1" ht="66">
      <c r="A224" s="11"/>
      <c r="B224" s="11">
        <v>905</v>
      </c>
      <c r="C224" s="9" t="s">
        <v>358</v>
      </c>
      <c r="D224" s="21" t="s">
        <v>415</v>
      </c>
    </row>
    <row r="225" spans="1:4" s="18" customFormat="1" ht="99">
      <c r="A225" s="11"/>
      <c r="B225" s="11">
        <v>905</v>
      </c>
      <c r="C225" s="9" t="s">
        <v>359</v>
      </c>
      <c r="D225" s="21" t="s">
        <v>118</v>
      </c>
    </row>
    <row r="226" spans="1:4" s="18" customFormat="1" ht="33">
      <c r="A226" s="11"/>
      <c r="B226" s="11">
        <v>905</v>
      </c>
      <c r="C226" s="9" t="s">
        <v>377</v>
      </c>
      <c r="D226" s="21" t="s">
        <v>119</v>
      </c>
    </row>
    <row r="227" spans="1:4" s="18" customFormat="1" ht="49.5">
      <c r="A227" s="11"/>
      <c r="B227" s="11">
        <v>905</v>
      </c>
      <c r="C227" s="9" t="s">
        <v>325</v>
      </c>
      <c r="D227" s="21" t="s">
        <v>102</v>
      </c>
    </row>
    <row r="228" spans="1:4" s="18" customFormat="1" ht="49.5">
      <c r="A228" s="11"/>
      <c r="B228" s="11">
        <v>905</v>
      </c>
      <c r="C228" s="9" t="s">
        <v>195</v>
      </c>
      <c r="D228" s="21" t="s">
        <v>120</v>
      </c>
    </row>
    <row r="229" spans="1:4" s="18" customFormat="1" ht="49.5">
      <c r="A229" s="11"/>
      <c r="B229" s="11">
        <v>905</v>
      </c>
      <c r="C229" s="9" t="s">
        <v>378</v>
      </c>
      <c r="D229" s="21" t="s">
        <v>121</v>
      </c>
    </row>
    <row r="230" spans="1:4" s="18" customFormat="1" ht="99">
      <c r="A230" s="11"/>
      <c r="B230" s="11">
        <v>905</v>
      </c>
      <c r="C230" s="9" t="s">
        <v>360</v>
      </c>
      <c r="D230" s="21" t="s">
        <v>122</v>
      </c>
    </row>
    <row r="231" spans="1:4" s="18" customFormat="1" ht="49.5">
      <c r="A231" s="11"/>
      <c r="B231" s="11">
        <v>905</v>
      </c>
      <c r="C231" s="9" t="s">
        <v>361</v>
      </c>
      <c r="D231" s="21" t="s">
        <v>123</v>
      </c>
    </row>
    <row r="232" spans="1:4" s="18" customFormat="1" ht="33">
      <c r="A232" s="11"/>
      <c r="B232" s="11">
        <v>905</v>
      </c>
      <c r="C232" s="9" t="s">
        <v>362</v>
      </c>
      <c r="D232" s="21" t="s">
        <v>124</v>
      </c>
    </row>
    <row r="233" spans="1:4" s="18" customFormat="1" ht="66">
      <c r="A233" s="11"/>
      <c r="B233" s="11">
        <v>905</v>
      </c>
      <c r="C233" s="9" t="s">
        <v>363</v>
      </c>
      <c r="D233" s="21" t="s">
        <v>125</v>
      </c>
    </row>
    <row r="234" spans="1:4" s="18" customFormat="1" ht="66">
      <c r="A234" s="11"/>
      <c r="B234" s="11">
        <v>905</v>
      </c>
      <c r="C234" s="9" t="s">
        <v>364</v>
      </c>
      <c r="D234" s="21" t="s">
        <v>127</v>
      </c>
    </row>
    <row r="235" spans="1:4" s="18" customFormat="1" ht="49.5">
      <c r="A235" s="11"/>
      <c r="B235" s="11">
        <v>905</v>
      </c>
      <c r="C235" s="9" t="s">
        <v>365</v>
      </c>
      <c r="D235" s="21" t="s">
        <v>128</v>
      </c>
    </row>
    <row r="236" spans="1:4" s="18" customFormat="1" ht="49.5">
      <c r="A236" s="11"/>
      <c r="B236" s="11">
        <v>905</v>
      </c>
      <c r="C236" s="9" t="s">
        <v>366</v>
      </c>
      <c r="D236" s="21" t="s">
        <v>129</v>
      </c>
    </row>
    <row r="237" spans="1:4" s="18" customFormat="1" ht="33">
      <c r="A237" s="11"/>
      <c r="B237" s="11">
        <v>905</v>
      </c>
      <c r="C237" s="9" t="s">
        <v>367</v>
      </c>
      <c r="D237" s="21" t="s">
        <v>130</v>
      </c>
    </row>
    <row r="238" spans="1:4" s="18" customFormat="1" ht="49.5">
      <c r="A238" s="11"/>
      <c r="B238" s="11">
        <v>905</v>
      </c>
      <c r="C238" s="9" t="s">
        <v>368</v>
      </c>
      <c r="D238" s="21" t="s">
        <v>131</v>
      </c>
    </row>
    <row r="239" spans="1:4" s="18" customFormat="1" ht="33">
      <c r="A239" s="11"/>
      <c r="B239" s="11">
        <v>905</v>
      </c>
      <c r="C239" s="9" t="s">
        <v>369</v>
      </c>
      <c r="D239" s="21" t="s">
        <v>132</v>
      </c>
    </row>
    <row r="240" spans="1:4" s="18" customFormat="1" ht="16.5">
      <c r="A240" s="11"/>
      <c r="B240" s="11">
        <v>905</v>
      </c>
      <c r="C240" s="9" t="s">
        <v>370</v>
      </c>
      <c r="D240" s="21" t="s">
        <v>133</v>
      </c>
    </row>
    <row r="241" spans="1:4" s="18" customFormat="1" ht="33">
      <c r="A241" s="11"/>
      <c r="B241" s="11">
        <v>905</v>
      </c>
      <c r="C241" s="9" t="s">
        <v>371</v>
      </c>
      <c r="D241" s="21" t="s">
        <v>416</v>
      </c>
    </row>
    <row r="242" spans="1:4" s="18" customFormat="1" ht="33">
      <c r="A242" s="11"/>
      <c r="B242" s="11">
        <v>905</v>
      </c>
      <c r="C242" s="9" t="s">
        <v>373</v>
      </c>
      <c r="D242" s="21" t="s">
        <v>134</v>
      </c>
    </row>
    <row r="243" spans="1:4" s="18" customFormat="1" ht="16.5">
      <c r="A243" s="6" t="s">
        <v>4</v>
      </c>
      <c r="B243" s="6">
        <v>915</v>
      </c>
      <c r="C243" s="571" t="s">
        <v>135</v>
      </c>
      <c r="D243" s="571"/>
    </row>
    <row r="244" spans="1:4" s="18" customFormat="1" ht="33">
      <c r="A244" s="11"/>
      <c r="B244" s="11">
        <v>915</v>
      </c>
      <c r="C244" s="9" t="s">
        <v>312</v>
      </c>
      <c r="D244" s="21" t="s">
        <v>86</v>
      </c>
    </row>
    <row r="245" spans="1:4" s="18" customFormat="1" ht="16.5">
      <c r="A245" s="11"/>
      <c r="B245" s="11">
        <v>915</v>
      </c>
      <c r="C245" s="9" t="s">
        <v>318</v>
      </c>
      <c r="D245" s="21" t="s">
        <v>92</v>
      </c>
    </row>
    <row r="246" spans="1:4" s="18" customFormat="1" ht="33">
      <c r="A246" s="11"/>
      <c r="B246" s="11">
        <v>915</v>
      </c>
      <c r="C246" s="9" t="s">
        <v>319</v>
      </c>
      <c r="D246" s="21" t="s">
        <v>93</v>
      </c>
    </row>
    <row r="247" spans="1:4" s="18" customFormat="1" ht="33">
      <c r="A247" s="11"/>
      <c r="B247" s="11">
        <v>915</v>
      </c>
      <c r="C247" s="9" t="s">
        <v>376</v>
      </c>
      <c r="D247" s="21" t="s">
        <v>115</v>
      </c>
    </row>
    <row r="248" spans="1:4" s="18" customFormat="1" ht="33">
      <c r="A248" s="11"/>
      <c r="B248" s="11">
        <v>915</v>
      </c>
      <c r="C248" s="9" t="s">
        <v>377</v>
      </c>
      <c r="D248" s="21" t="s">
        <v>119</v>
      </c>
    </row>
    <row r="249" spans="1:4" s="18" customFormat="1" ht="49.5">
      <c r="A249" s="11"/>
      <c r="B249" s="11">
        <v>915</v>
      </c>
      <c r="C249" s="9" t="s">
        <v>378</v>
      </c>
      <c r="D249" s="21" t="s">
        <v>121</v>
      </c>
    </row>
    <row r="250" spans="1:4" s="18" customFormat="1" ht="33">
      <c r="A250" s="11"/>
      <c r="B250" s="11">
        <v>915</v>
      </c>
      <c r="C250" s="9" t="s">
        <v>362</v>
      </c>
      <c r="D250" s="21" t="s">
        <v>124</v>
      </c>
    </row>
    <row r="251" spans="1:4" s="18" customFormat="1" ht="33">
      <c r="A251" s="11"/>
      <c r="B251" s="11">
        <v>915</v>
      </c>
      <c r="C251" s="9" t="s">
        <v>379</v>
      </c>
      <c r="D251" s="21" t="s">
        <v>136</v>
      </c>
    </row>
    <row r="252" spans="1:4" s="18" customFormat="1" ht="66">
      <c r="A252" s="11"/>
      <c r="B252" s="11">
        <v>915</v>
      </c>
      <c r="C252" s="9" t="s">
        <v>363</v>
      </c>
      <c r="D252" s="21" t="s">
        <v>125</v>
      </c>
    </row>
    <row r="253" spans="1:4" s="18" customFormat="1" ht="66">
      <c r="A253" s="11"/>
      <c r="B253" s="11">
        <v>915</v>
      </c>
      <c r="C253" s="9" t="s">
        <v>364</v>
      </c>
      <c r="D253" s="21" t="s">
        <v>127</v>
      </c>
    </row>
    <row r="254" spans="1:4" s="18" customFormat="1" ht="82.5">
      <c r="A254" s="11"/>
      <c r="B254" s="11">
        <v>915</v>
      </c>
      <c r="C254" s="9" t="s">
        <v>374</v>
      </c>
      <c r="D254" s="21" t="s">
        <v>137</v>
      </c>
    </row>
    <row r="255" spans="1:4" s="18" customFormat="1" ht="82.5">
      <c r="A255" s="11"/>
      <c r="B255" s="11">
        <v>915</v>
      </c>
      <c r="C255" s="9" t="s">
        <v>375</v>
      </c>
      <c r="D255" s="21" t="s">
        <v>138</v>
      </c>
    </row>
    <row r="256" spans="1:4" s="18" customFormat="1" ht="16.5">
      <c r="A256" s="11"/>
      <c r="B256" s="11">
        <v>915</v>
      </c>
      <c r="C256" s="9" t="s">
        <v>370</v>
      </c>
      <c r="D256" s="21" t="s">
        <v>133</v>
      </c>
    </row>
    <row r="257" spans="1:4" s="18" customFormat="1" ht="33">
      <c r="A257" s="11"/>
      <c r="B257" s="11">
        <v>915</v>
      </c>
      <c r="C257" s="9" t="s">
        <v>371</v>
      </c>
      <c r="D257" s="21" t="s">
        <v>416</v>
      </c>
    </row>
    <row r="258" spans="1:4" s="18" customFormat="1" ht="33">
      <c r="A258" s="11"/>
      <c r="B258" s="11">
        <v>915</v>
      </c>
      <c r="C258" s="9" t="s">
        <v>373</v>
      </c>
      <c r="D258" s="21" t="s">
        <v>134</v>
      </c>
    </row>
    <row r="259" spans="1:4" s="18" customFormat="1" ht="16.5">
      <c r="A259" s="6" t="s">
        <v>5</v>
      </c>
      <c r="B259" s="6">
        <v>918</v>
      </c>
      <c r="C259" s="571" t="s">
        <v>139</v>
      </c>
      <c r="D259" s="571"/>
    </row>
    <row r="260" spans="1:4" s="18" customFormat="1" ht="33">
      <c r="A260" s="11"/>
      <c r="B260" s="11">
        <v>918</v>
      </c>
      <c r="C260" s="9" t="s">
        <v>157</v>
      </c>
      <c r="D260" s="21" t="s">
        <v>70</v>
      </c>
    </row>
    <row r="261" spans="1:4" s="18" customFormat="1" ht="16.5">
      <c r="A261" s="11"/>
      <c r="B261" s="11">
        <v>918</v>
      </c>
      <c r="C261" s="9" t="s">
        <v>2</v>
      </c>
      <c r="D261" s="21" t="s">
        <v>140</v>
      </c>
    </row>
    <row r="262" spans="1:4" s="18" customFormat="1" ht="49.5">
      <c r="A262" s="11"/>
      <c r="B262" s="11">
        <v>918</v>
      </c>
      <c r="C262" s="9" t="s">
        <v>355</v>
      </c>
      <c r="D262" s="21" t="s">
        <v>109</v>
      </c>
    </row>
    <row r="263" spans="1:4" s="18" customFormat="1" ht="49.5">
      <c r="A263" s="11"/>
      <c r="B263" s="11">
        <v>918</v>
      </c>
      <c r="C263" s="9" t="s">
        <v>1</v>
      </c>
      <c r="D263" s="21" t="s">
        <v>141</v>
      </c>
    </row>
    <row r="264" spans="1:4" s="18" customFormat="1" ht="66">
      <c r="A264" s="11"/>
      <c r="B264" s="11">
        <v>918</v>
      </c>
      <c r="C264" s="9" t="s">
        <v>0</v>
      </c>
      <c r="D264" s="21" t="s">
        <v>176</v>
      </c>
    </row>
    <row r="265" spans="1:4" s="18" customFormat="1" ht="16.5">
      <c r="A265" s="11"/>
      <c r="B265" s="11">
        <v>918</v>
      </c>
      <c r="C265" s="9" t="s">
        <v>408</v>
      </c>
      <c r="D265" s="21" t="s">
        <v>177</v>
      </c>
    </row>
    <row r="266" spans="1:4" s="18" customFormat="1" ht="33">
      <c r="A266" s="11"/>
      <c r="B266" s="11">
        <v>918</v>
      </c>
      <c r="C266" s="9" t="s">
        <v>407</v>
      </c>
      <c r="D266" s="21" t="s">
        <v>178</v>
      </c>
    </row>
    <row r="267" spans="1:4" s="18" customFormat="1" ht="49.5">
      <c r="A267" s="11"/>
      <c r="B267" s="11">
        <v>918</v>
      </c>
      <c r="C267" s="9" t="s">
        <v>405</v>
      </c>
      <c r="D267" s="21" t="s">
        <v>179</v>
      </c>
    </row>
    <row r="268" spans="1:4" s="18" customFormat="1" ht="49.5">
      <c r="A268" s="11"/>
      <c r="B268" s="11">
        <v>918</v>
      </c>
      <c r="C268" s="9" t="s">
        <v>194</v>
      </c>
      <c r="D268" s="21" t="s">
        <v>417</v>
      </c>
    </row>
    <row r="269" spans="1:4" s="18" customFormat="1" ht="66">
      <c r="A269" s="11"/>
      <c r="B269" s="11">
        <v>918</v>
      </c>
      <c r="C269" s="9" t="s">
        <v>193</v>
      </c>
      <c r="D269" s="21" t="s">
        <v>418</v>
      </c>
    </row>
    <row r="270" spans="1:4" s="18" customFormat="1" ht="66">
      <c r="A270" s="11"/>
      <c r="B270" s="11">
        <v>918</v>
      </c>
      <c r="C270" s="9" t="s">
        <v>192</v>
      </c>
      <c r="D270" s="21" t="s">
        <v>419</v>
      </c>
    </row>
    <row r="271" spans="1:4" s="18" customFormat="1" ht="49.5">
      <c r="A271" s="11"/>
      <c r="B271" s="11">
        <v>918</v>
      </c>
      <c r="C271" s="9" t="s">
        <v>191</v>
      </c>
      <c r="D271" s="21" t="s">
        <v>180</v>
      </c>
    </row>
    <row r="272" spans="1:4" s="18" customFormat="1" ht="49.5">
      <c r="A272" s="11"/>
      <c r="B272" s="11">
        <v>918</v>
      </c>
      <c r="C272" s="9" t="s">
        <v>190</v>
      </c>
      <c r="D272" s="21" t="s">
        <v>181</v>
      </c>
    </row>
    <row r="273" spans="1:4" s="18" customFormat="1" ht="49.5">
      <c r="A273" s="11"/>
      <c r="B273" s="11">
        <v>918</v>
      </c>
      <c r="C273" s="9" t="s">
        <v>189</v>
      </c>
      <c r="D273" s="21" t="s">
        <v>420</v>
      </c>
    </row>
    <row r="274" spans="1:4" s="18" customFormat="1" ht="33">
      <c r="A274" s="11"/>
      <c r="B274" s="11">
        <v>918</v>
      </c>
      <c r="C274" s="9" t="s">
        <v>188</v>
      </c>
      <c r="D274" s="21" t="s">
        <v>182</v>
      </c>
    </row>
    <row r="275" spans="1:4" s="18" customFormat="1" ht="33">
      <c r="A275" s="11"/>
      <c r="B275" s="11">
        <v>918</v>
      </c>
      <c r="C275" s="9" t="s">
        <v>187</v>
      </c>
      <c r="D275" s="21" t="s">
        <v>183</v>
      </c>
    </row>
    <row r="276" spans="1:4" s="18" customFormat="1" ht="33">
      <c r="A276" s="11"/>
      <c r="B276" s="11">
        <v>918</v>
      </c>
      <c r="C276" s="9" t="s">
        <v>312</v>
      </c>
      <c r="D276" s="21" t="s">
        <v>86</v>
      </c>
    </row>
    <row r="277" spans="1:4" s="18" customFormat="1" ht="33">
      <c r="A277" s="11"/>
      <c r="B277" s="11">
        <v>918</v>
      </c>
      <c r="C277" s="9" t="s">
        <v>315</v>
      </c>
      <c r="D277" s="21" t="s">
        <v>89</v>
      </c>
    </row>
    <row r="278" spans="1:4" s="18" customFormat="1" ht="49.5">
      <c r="A278" s="11"/>
      <c r="B278" s="11">
        <v>918</v>
      </c>
      <c r="C278" s="9" t="s">
        <v>406</v>
      </c>
      <c r="D278" s="21" t="s">
        <v>184</v>
      </c>
    </row>
    <row r="279" spans="1:4" s="18" customFormat="1" ht="16.5">
      <c r="A279" s="6" t="s">
        <v>15</v>
      </c>
      <c r="B279" s="6">
        <v>927</v>
      </c>
      <c r="C279" s="571" t="s">
        <v>185</v>
      </c>
      <c r="D279" s="571"/>
    </row>
    <row r="280" spans="1:4" s="18" customFormat="1" ht="49.5">
      <c r="A280" s="11"/>
      <c r="B280" s="11">
        <v>927</v>
      </c>
      <c r="C280" s="9" t="s">
        <v>405</v>
      </c>
      <c r="D280" s="21" t="s">
        <v>179</v>
      </c>
    </row>
    <row r="281" spans="1:4" s="18" customFormat="1" ht="66">
      <c r="A281" s="11"/>
      <c r="B281" s="11">
        <v>927</v>
      </c>
      <c r="C281" s="9" t="s">
        <v>404</v>
      </c>
      <c r="D281" s="21" t="s">
        <v>186</v>
      </c>
    </row>
    <row r="282" spans="1:4" s="18" customFormat="1" ht="33">
      <c r="A282" s="11"/>
      <c r="B282" s="11">
        <v>927</v>
      </c>
      <c r="C282" s="9" t="s">
        <v>312</v>
      </c>
      <c r="D282" s="21" t="s">
        <v>86</v>
      </c>
    </row>
    <row r="283" spans="1:4" s="18" customFormat="1" ht="33">
      <c r="A283" s="11"/>
      <c r="B283" s="11">
        <v>927</v>
      </c>
      <c r="C283" s="9" t="s">
        <v>315</v>
      </c>
      <c r="D283" s="21" t="s">
        <v>89</v>
      </c>
    </row>
    <row r="284" spans="1:4" s="18" customFormat="1" ht="66">
      <c r="A284" s="11"/>
      <c r="B284" s="11">
        <v>927</v>
      </c>
      <c r="C284" s="9" t="s">
        <v>403</v>
      </c>
      <c r="D284" s="21" t="s">
        <v>421</v>
      </c>
    </row>
    <row r="285" spans="1:4" s="18" customFormat="1" ht="66">
      <c r="A285" s="11"/>
      <c r="B285" s="11">
        <v>927</v>
      </c>
      <c r="C285" s="9" t="s">
        <v>402</v>
      </c>
      <c r="D285" s="21" t="s">
        <v>203</v>
      </c>
    </row>
    <row r="286" spans="1:4" s="18" customFormat="1" ht="99">
      <c r="A286" s="11"/>
      <c r="B286" s="11">
        <v>927</v>
      </c>
      <c r="C286" s="9" t="s">
        <v>401</v>
      </c>
      <c r="D286" s="21" t="s">
        <v>204</v>
      </c>
    </row>
    <row r="287" spans="1:4" s="18" customFormat="1" ht="49.5">
      <c r="A287" s="11"/>
      <c r="B287" s="11">
        <v>927</v>
      </c>
      <c r="C287" s="9" t="s">
        <v>205</v>
      </c>
      <c r="D287" s="21" t="s">
        <v>206</v>
      </c>
    </row>
    <row r="288" spans="1:4" s="18" customFormat="1" ht="49.5">
      <c r="A288" s="11"/>
      <c r="B288" s="11">
        <v>927</v>
      </c>
      <c r="C288" s="9" t="s">
        <v>207</v>
      </c>
      <c r="D288" s="21" t="s">
        <v>208</v>
      </c>
    </row>
    <row r="289" spans="1:4" s="18" customFormat="1" ht="49.5">
      <c r="A289" s="11"/>
      <c r="B289" s="11">
        <v>927</v>
      </c>
      <c r="C289" s="9" t="s">
        <v>388</v>
      </c>
      <c r="D289" s="21" t="s">
        <v>209</v>
      </c>
    </row>
    <row r="290" spans="1:4" s="18" customFormat="1" ht="49.5">
      <c r="A290" s="11"/>
      <c r="B290" s="11">
        <v>927</v>
      </c>
      <c r="C290" s="9" t="s">
        <v>389</v>
      </c>
      <c r="D290" s="21" t="s">
        <v>210</v>
      </c>
    </row>
    <row r="291" spans="1:4" s="18" customFormat="1" ht="49.5">
      <c r="A291" s="11"/>
      <c r="B291" s="11">
        <v>927</v>
      </c>
      <c r="C291" s="9" t="s">
        <v>390</v>
      </c>
      <c r="D291" s="21" t="s">
        <v>211</v>
      </c>
    </row>
    <row r="292" spans="1:4" s="18" customFormat="1" ht="49.5">
      <c r="A292" s="11"/>
      <c r="B292" s="11">
        <v>927</v>
      </c>
      <c r="C292" s="9" t="s">
        <v>391</v>
      </c>
      <c r="D292" s="21" t="s">
        <v>212</v>
      </c>
    </row>
    <row r="293" spans="1:4" s="18" customFormat="1" ht="49.5">
      <c r="A293" s="11"/>
      <c r="B293" s="11">
        <v>927</v>
      </c>
      <c r="C293" s="9" t="s">
        <v>392</v>
      </c>
      <c r="D293" s="21" t="s">
        <v>213</v>
      </c>
    </row>
    <row r="294" spans="1:4" s="18" customFormat="1" ht="66">
      <c r="A294" s="11"/>
      <c r="B294" s="11">
        <v>927</v>
      </c>
      <c r="C294" s="9" t="s">
        <v>393</v>
      </c>
      <c r="D294" s="21" t="s">
        <v>422</v>
      </c>
    </row>
    <row r="295" spans="1:4" s="18" customFormat="1" ht="49.5">
      <c r="A295" s="11"/>
      <c r="B295" s="11">
        <v>927</v>
      </c>
      <c r="C295" s="9" t="s">
        <v>394</v>
      </c>
      <c r="D295" s="21" t="s">
        <v>214</v>
      </c>
    </row>
    <row r="296" spans="1:4" ht="49.5">
      <c r="A296" s="11"/>
      <c r="B296" s="11">
        <v>927</v>
      </c>
      <c r="C296" s="9" t="s">
        <v>395</v>
      </c>
      <c r="D296" s="21" t="s">
        <v>215</v>
      </c>
    </row>
    <row r="297" spans="1:4" ht="49.5">
      <c r="A297" s="11"/>
      <c r="B297" s="11">
        <v>927</v>
      </c>
      <c r="C297" s="9" t="s">
        <v>396</v>
      </c>
      <c r="D297" s="21" t="s">
        <v>216</v>
      </c>
    </row>
    <row r="298" spans="1:4" ht="49.5">
      <c r="A298" s="11"/>
      <c r="B298" s="11">
        <v>927</v>
      </c>
      <c r="C298" s="9" t="s">
        <v>397</v>
      </c>
      <c r="D298" s="21" t="s">
        <v>217</v>
      </c>
    </row>
    <row r="299" spans="1:4" ht="49.5">
      <c r="A299" s="11"/>
      <c r="B299" s="11">
        <v>927</v>
      </c>
      <c r="C299" s="9" t="s">
        <v>398</v>
      </c>
      <c r="D299" s="21" t="s">
        <v>218</v>
      </c>
    </row>
    <row r="300" spans="1:4" ht="49.5">
      <c r="A300" s="11"/>
      <c r="B300" s="11">
        <v>927</v>
      </c>
      <c r="C300" s="9" t="s">
        <v>399</v>
      </c>
      <c r="D300" s="21" t="s">
        <v>219</v>
      </c>
    </row>
    <row r="301" spans="1:4" ht="49.5">
      <c r="A301" s="11"/>
      <c r="B301" s="11">
        <v>927</v>
      </c>
      <c r="C301" s="9" t="s">
        <v>400</v>
      </c>
      <c r="D301" s="21" t="s">
        <v>220</v>
      </c>
    </row>
    <row r="302" spans="1:4" ht="49.5">
      <c r="A302" s="11"/>
      <c r="B302" s="11">
        <v>927</v>
      </c>
      <c r="C302" s="9" t="s">
        <v>385</v>
      </c>
      <c r="D302" s="21" t="s">
        <v>221</v>
      </c>
    </row>
    <row r="303" spans="1:4" ht="49.5">
      <c r="A303" s="11"/>
      <c r="B303" s="11">
        <v>927</v>
      </c>
      <c r="C303" s="9" t="s">
        <v>386</v>
      </c>
      <c r="D303" s="21" t="s">
        <v>423</v>
      </c>
    </row>
    <row r="304" spans="1:4" ht="82.5">
      <c r="A304" s="11"/>
      <c r="B304" s="11">
        <v>927</v>
      </c>
      <c r="C304" s="9" t="s">
        <v>387</v>
      </c>
      <c r="D304" s="21" t="s">
        <v>222</v>
      </c>
    </row>
    <row r="305" spans="1:4" ht="49.5">
      <c r="A305" s="11"/>
      <c r="B305" s="11">
        <v>927</v>
      </c>
      <c r="C305" s="9" t="s">
        <v>384</v>
      </c>
      <c r="D305" s="21" t="s">
        <v>223</v>
      </c>
    </row>
    <row r="306" spans="1:4" ht="49.5">
      <c r="A306" s="11"/>
      <c r="B306" s="11">
        <v>927</v>
      </c>
      <c r="C306" s="9" t="s">
        <v>383</v>
      </c>
      <c r="D306" s="21" t="s">
        <v>224</v>
      </c>
    </row>
    <row r="307" spans="1:4" ht="49.5">
      <c r="A307" s="11"/>
      <c r="B307" s="11">
        <v>927</v>
      </c>
      <c r="C307" s="9" t="s">
        <v>382</v>
      </c>
      <c r="D307" s="21" t="s">
        <v>225</v>
      </c>
    </row>
    <row r="308" spans="1:4" ht="16.5">
      <c r="A308" s="11"/>
      <c r="B308" s="11">
        <v>927</v>
      </c>
      <c r="C308" s="9" t="s">
        <v>318</v>
      </c>
      <c r="D308" s="21" t="s">
        <v>92</v>
      </c>
    </row>
    <row r="309" spans="1:4" ht="49.5">
      <c r="A309" s="11"/>
      <c r="B309" s="11">
        <v>927</v>
      </c>
      <c r="C309" s="9" t="s">
        <v>381</v>
      </c>
      <c r="D309" s="21" t="s">
        <v>235</v>
      </c>
    </row>
    <row r="310" spans="1:4" ht="66">
      <c r="A310" s="11"/>
      <c r="B310" s="11">
        <v>927</v>
      </c>
      <c r="C310" s="9" t="s">
        <v>380</v>
      </c>
      <c r="D310" s="21" t="s">
        <v>415</v>
      </c>
    </row>
    <row r="311" spans="1:4" ht="16.5">
      <c r="A311" s="11"/>
      <c r="B311" s="11">
        <v>927</v>
      </c>
      <c r="C311" s="9" t="s">
        <v>370</v>
      </c>
      <c r="D311" s="21" t="s">
        <v>133</v>
      </c>
    </row>
    <row r="312" spans="1:4" ht="33">
      <c r="A312" s="11"/>
      <c r="B312" s="11">
        <v>927</v>
      </c>
      <c r="C312" s="9" t="s">
        <v>371</v>
      </c>
      <c r="D312" s="21" t="s">
        <v>416</v>
      </c>
    </row>
    <row r="313" spans="1:4" ht="33">
      <c r="A313" s="11"/>
      <c r="B313" s="11">
        <v>927</v>
      </c>
      <c r="C313" s="9" t="s">
        <v>372</v>
      </c>
      <c r="D313" s="21" t="s">
        <v>134</v>
      </c>
    </row>
    <row r="314" spans="1:4" ht="33">
      <c r="A314" s="11"/>
      <c r="B314" s="11">
        <v>927</v>
      </c>
      <c r="C314" s="9" t="s">
        <v>373</v>
      </c>
      <c r="D314" s="21" t="s">
        <v>134</v>
      </c>
    </row>
  </sheetData>
  <sheetProtection/>
  <mergeCells count="38">
    <mergeCell ref="C259:D259"/>
    <mergeCell ref="C243:D243"/>
    <mergeCell ref="C279:D279"/>
    <mergeCell ref="C171:D171"/>
    <mergeCell ref="C187:D187"/>
    <mergeCell ref="C199:D199"/>
    <mergeCell ref="C206:D206"/>
    <mergeCell ref="C24:D24"/>
    <mergeCell ref="C27:D27"/>
    <mergeCell ref="C59:D59"/>
    <mergeCell ref="C30:D30"/>
    <mergeCell ref="C53:D53"/>
    <mergeCell ref="C50:D50"/>
    <mergeCell ref="C43:D43"/>
    <mergeCell ref="C38:D38"/>
    <mergeCell ref="C35:D35"/>
    <mergeCell ref="C159:D159"/>
    <mergeCell ref="C147:D147"/>
    <mergeCell ref="C153:D153"/>
    <mergeCell ref="C144:D144"/>
    <mergeCell ref="C129:D129"/>
    <mergeCell ref="C126:D126"/>
    <mergeCell ref="C12:D12"/>
    <mergeCell ref="C21:D21"/>
    <mergeCell ref="B9:C9"/>
    <mergeCell ref="D9:D10"/>
    <mergeCell ref="C168:D168"/>
    <mergeCell ref="C165:D165"/>
    <mergeCell ref="C162:D162"/>
    <mergeCell ref="C156:D156"/>
    <mergeCell ref="C150:D150"/>
    <mergeCell ref="C56:D56"/>
    <mergeCell ref="C1:D1"/>
    <mergeCell ref="C2:D2"/>
    <mergeCell ref="C3:D3"/>
    <mergeCell ref="C4:D4"/>
    <mergeCell ref="A9:A10"/>
    <mergeCell ref="A7:D7"/>
  </mergeCells>
  <printOptions/>
  <pageMargins left="0.7086614173228347" right="0.3937007874015748" top="0.5118110236220472" bottom="0.4724409448818898" header="0.3937007874015748" footer="0.15748031496062992"/>
  <pageSetup fitToHeight="5" horizontalDpi="600" verticalDpi="600" orientation="portrait" paperSize="9" scale="54" r:id="rId3"/>
  <legacyDrawing r:id="rId2"/>
</worksheet>
</file>

<file path=xl/worksheets/sheet10.xml><?xml version="1.0" encoding="utf-8"?>
<worksheet xmlns="http://schemas.openxmlformats.org/spreadsheetml/2006/main" xmlns:r="http://schemas.openxmlformats.org/officeDocument/2006/relationships">
  <dimension ref="A1:J37"/>
  <sheetViews>
    <sheetView zoomScale="75" zoomScaleNormal="75" zoomScalePageLayoutView="0" workbookViewId="0" topLeftCell="A1">
      <selection activeCell="J4" sqref="J4"/>
    </sheetView>
  </sheetViews>
  <sheetFormatPr defaultColWidth="9.00390625" defaultRowHeight="12.75"/>
  <cols>
    <col min="1" max="1" width="5.875" style="428" customWidth="1"/>
    <col min="2" max="2" width="12.00390625" style="429" customWidth="1"/>
    <col min="3" max="3" width="52.875" style="395" customWidth="1"/>
    <col min="4" max="4" width="22.00390625" style="395" customWidth="1"/>
    <col min="5" max="5" width="27.00390625" style="395" customWidth="1"/>
    <col min="6" max="6" width="9.125" style="395" customWidth="1"/>
    <col min="7" max="7" width="12.625" style="395" customWidth="1"/>
    <col min="8" max="8" width="10.375" style="395" customWidth="1"/>
    <col min="9" max="9" width="16.25390625" style="395" hidden="1" customWidth="1"/>
    <col min="10" max="10" width="15.00390625" style="400" customWidth="1"/>
    <col min="11" max="230" width="9.125" style="395" customWidth="1"/>
    <col min="231" max="16384" width="9.125" style="395" customWidth="1"/>
  </cols>
  <sheetData>
    <row r="1" spans="1:10" ht="12.75" customHeight="1">
      <c r="A1" s="393"/>
      <c r="B1" s="394"/>
      <c r="C1" s="345"/>
      <c r="D1" s="345"/>
      <c r="E1" s="203"/>
      <c r="F1" s="203"/>
      <c r="G1" s="203"/>
      <c r="H1" s="203"/>
      <c r="I1" s="203"/>
      <c r="J1" s="346" t="s">
        <v>1685</v>
      </c>
    </row>
    <row r="2" spans="1:10" ht="12.75" customHeight="1">
      <c r="A2" s="396"/>
      <c r="B2" s="397"/>
      <c r="C2" s="345"/>
      <c r="D2" s="345"/>
      <c r="E2" s="203"/>
      <c r="F2" s="203"/>
      <c r="G2" s="203"/>
      <c r="H2" s="203"/>
      <c r="I2" s="203"/>
      <c r="J2" s="346" t="s">
        <v>426</v>
      </c>
    </row>
    <row r="3" spans="1:10" ht="12.75" customHeight="1">
      <c r="A3" s="398"/>
      <c r="B3" s="399"/>
      <c r="C3" s="347"/>
      <c r="D3" s="347"/>
      <c r="E3" s="348"/>
      <c r="F3" s="348"/>
      <c r="G3" s="348"/>
      <c r="H3" s="348"/>
      <c r="I3" s="348"/>
      <c r="J3" s="346" t="s">
        <v>97</v>
      </c>
    </row>
    <row r="4" spans="1:10" ht="12.75" customHeight="1">
      <c r="A4" s="398"/>
      <c r="B4" s="399"/>
      <c r="C4" s="347"/>
      <c r="D4" s="347"/>
      <c r="E4" s="348"/>
      <c r="F4" s="348"/>
      <c r="G4" s="348"/>
      <c r="H4" s="348"/>
      <c r="I4" s="348"/>
      <c r="J4" s="346" t="s">
        <v>1750</v>
      </c>
    </row>
    <row r="5" spans="1:10" ht="12.75" customHeight="1">
      <c r="A5" s="393"/>
      <c r="B5" s="394"/>
      <c r="C5" s="345"/>
      <c r="D5" s="345"/>
      <c r="E5" s="345"/>
      <c r="F5" s="345"/>
      <c r="G5" s="345"/>
      <c r="H5" s="345"/>
      <c r="I5" s="345"/>
      <c r="J5" s="401"/>
    </row>
    <row r="6" spans="1:10" ht="27" customHeight="1">
      <c r="A6" s="395"/>
      <c r="B6" s="664" t="s">
        <v>1686</v>
      </c>
      <c r="C6" s="664"/>
      <c r="D6" s="664"/>
      <c r="E6" s="664"/>
      <c r="F6" s="664"/>
      <c r="G6" s="664"/>
      <c r="H6" s="664"/>
      <c r="I6" s="664"/>
      <c r="J6" s="664"/>
    </row>
    <row r="7" spans="1:10" ht="23.25" customHeight="1">
      <c r="A7" s="205"/>
      <c r="B7" s="201"/>
      <c r="C7" s="205"/>
      <c r="D7" s="205"/>
      <c r="E7" s="205"/>
      <c r="F7" s="205"/>
      <c r="G7" s="205"/>
      <c r="H7" s="205"/>
      <c r="I7" s="205"/>
      <c r="J7" s="402" t="s">
        <v>428</v>
      </c>
    </row>
    <row r="8" spans="1:10" ht="55.5" customHeight="1">
      <c r="A8" s="403" t="s">
        <v>1344</v>
      </c>
      <c r="B8" s="403" t="s">
        <v>1347</v>
      </c>
      <c r="C8" s="403" t="s">
        <v>1687</v>
      </c>
      <c r="D8" s="403" t="s">
        <v>1688</v>
      </c>
      <c r="E8" s="403" t="s">
        <v>1689</v>
      </c>
      <c r="F8" s="403" t="s">
        <v>1649</v>
      </c>
      <c r="G8" s="403" t="s">
        <v>1346</v>
      </c>
      <c r="H8" s="403" t="s">
        <v>1394</v>
      </c>
      <c r="I8" s="404" t="s">
        <v>1690</v>
      </c>
      <c r="J8" s="405" t="s">
        <v>1691</v>
      </c>
    </row>
    <row r="9" spans="1:10" s="408" customFormat="1" ht="12.75" customHeight="1">
      <c r="A9" s="406">
        <v>1</v>
      </c>
      <c r="B9" s="407">
        <v>2</v>
      </c>
      <c r="C9" s="406">
        <v>3</v>
      </c>
      <c r="D9" s="406">
        <v>4</v>
      </c>
      <c r="E9" s="406">
        <v>5</v>
      </c>
      <c r="F9" s="406">
        <v>6</v>
      </c>
      <c r="G9" s="406">
        <v>7</v>
      </c>
      <c r="H9" s="406">
        <v>8</v>
      </c>
      <c r="I9" s="406">
        <v>8</v>
      </c>
      <c r="J9" s="406">
        <v>9</v>
      </c>
    </row>
    <row r="10" spans="1:10" ht="70.5" customHeight="1">
      <c r="A10" s="409">
        <v>1</v>
      </c>
      <c r="B10" s="410">
        <v>7950014</v>
      </c>
      <c r="C10" s="430" t="s">
        <v>1465</v>
      </c>
      <c r="D10" s="435"/>
      <c r="E10" s="436" t="s">
        <v>1692</v>
      </c>
      <c r="F10" s="411">
        <v>905</v>
      </c>
      <c r="G10" s="412">
        <v>709</v>
      </c>
      <c r="H10" s="411">
        <v>500</v>
      </c>
      <c r="I10" s="413">
        <v>1410.95937</v>
      </c>
      <c r="J10" s="414">
        <v>1240.56035</v>
      </c>
    </row>
    <row r="11" spans="1:10" ht="78.75" collapsed="1">
      <c r="A11" s="409">
        <v>2</v>
      </c>
      <c r="B11" s="410">
        <v>7950018</v>
      </c>
      <c r="C11" s="431" t="s">
        <v>1477</v>
      </c>
      <c r="D11" s="435"/>
      <c r="E11" s="436" t="s">
        <v>1692</v>
      </c>
      <c r="F11" s="411">
        <v>905</v>
      </c>
      <c r="G11" s="412">
        <v>806</v>
      </c>
      <c r="H11" s="411">
        <v>1</v>
      </c>
      <c r="I11" s="413">
        <v>15930</v>
      </c>
      <c r="J11" s="413">
        <v>950.98827</v>
      </c>
    </row>
    <row r="12" spans="1:10" ht="82.5" customHeight="1" collapsed="1">
      <c r="A12" s="409">
        <v>3</v>
      </c>
      <c r="B12" s="410">
        <v>7950031</v>
      </c>
      <c r="C12" s="431" t="s">
        <v>1463</v>
      </c>
      <c r="D12" s="437" t="s">
        <v>1700</v>
      </c>
      <c r="E12" s="436" t="s">
        <v>1692</v>
      </c>
      <c r="F12" s="411">
        <v>905</v>
      </c>
      <c r="G12" s="412">
        <v>707</v>
      </c>
      <c r="H12" s="411">
        <v>1</v>
      </c>
      <c r="I12" s="413">
        <v>19250.3</v>
      </c>
      <c r="J12" s="413">
        <v>1214.88428</v>
      </c>
    </row>
    <row r="13" spans="1:10" ht="94.5">
      <c r="A13" s="409">
        <v>4</v>
      </c>
      <c r="B13" s="410">
        <v>7950032</v>
      </c>
      <c r="C13" s="430" t="s">
        <v>1464</v>
      </c>
      <c r="D13" s="437" t="s">
        <v>1701</v>
      </c>
      <c r="E13" s="436" t="s">
        <v>1692</v>
      </c>
      <c r="F13" s="411">
        <v>905</v>
      </c>
      <c r="G13" s="412">
        <v>707</v>
      </c>
      <c r="H13" s="411">
        <v>1</v>
      </c>
      <c r="I13" s="413">
        <v>5482.1</v>
      </c>
      <c r="J13" s="414">
        <v>464.79622</v>
      </c>
    </row>
    <row r="14" spans="1:10" ht="101.25" customHeight="1">
      <c r="A14" s="409">
        <v>5</v>
      </c>
      <c r="B14" s="410">
        <v>7950033</v>
      </c>
      <c r="C14" s="432" t="s">
        <v>1571</v>
      </c>
      <c r="D14" s="435"/>
      <c r="E14" s="436" t="s">
        <v>1693</v>
      </c>
      <c r="F14" s="411">
        <v>927</v>
      </c>
      <c r="G14" s="412">
        <v>409</v>
      </c>
      <c r="H14" s="411">
        <v>18</v>
      </c>
      <c r="I14" s="413">
        <v>9449.9</v>
      </c>
      <c r="J14" s="413">
        <v>546.5393</v>
      </c>
    </row>
    <row r="15" spans="1:10" s="419" customFormat="1" ht="15.75" collapsed="1">
      <c r="A15" s="665">
        <v>6</v>
      </c>
      <c r="B15" s="668">
        <v>7950035</v>
      </c>
      <c r="C15" s="671" t="s">
        <v>1428</v>
      </c>
      <c r="D15" s="674" t="s">
        <v>1694</v>
      </c>
      <c r="E15" s="677" t="s">
        <v>1695</v>
      </c>
      <c r="F15" s="680">
        <v>903</v>
      </c>
      <c r="G15" s="417">
        <v>114</v>
      </c>
      <c r="H15" s="416">
        <v>500</v>
      </c>
      <c r="I15" s="418">
        <v>16950</v>
      </c>
      <c r="J15" s="418">
        <v>980.31103</v>
      </c>
    </row>
    <row r="16" spans="1:10" s="419" customFormat="1" ht="15.75" collapsed="1">
      <c r="A16" s="666"/>
      <c r="B16" s="669"/>
      <c r="C16" s="672"/>
      <c r="D16" s="675"/>
      <c r="E16" s="678"/>
      <c r="F16" s="681"/>
      <c r="G16" s="417">
        <v>709</v>
      </c>
      <c r="H16" s="416">
        <v>500</v>
      </c>
      <c r="I16" s="418">
        <v>2550</v>
      </c>
      <c r="J16" s="418">
        <v>147.48042</v>
      </c>
    </row>
    <row r="17" spans="1:10" s="419" customFormat="1" ht="15.75" collapsed="1">
      <c r="A17" s="666"/>
      <c r="B17" s="669"/>
      <c r="C17" s="672"/>
      <c r="D17" s="675"/>
      <c r="E17" s="678"/>
      <c r="F17" s="681"/>
      <c r="G17" s="417">
        <v>806</v>
      </c>
      <c r="H17" s="416">
        <v>500</v>
      </c>
      <c r="I17" s="418">
        <v>200</v>
      </c>
      <c r="J17" s="418">
        <v>11.56709</v>
      </c>
    </row>
    <row r="18" spans="1:10" ht="15.75">
      <c r="A18" s="666"/>
      <c r="B18" s="669"/>
      <c r="C18" s="672"/>
      <c r="D18" s="675"/>
      <c r="E18" s="678"/>
      <c r="F18" s="681"/>
      <c r="G18" s="412">
        <v>910</v>
      </c>
      <c r="H18" s="411">
        <v>500</v>
      </c>
      <c r="I18" s="418">
        <f>3290+1500</f>
        <v>4790</v>
      </c>
      <c r="J18" s="418">
        <v>277.03185</v>
      </c>
    </row>
    <row r="19" spans="1:10" ht="15.75">
      <c r="A19" s="666"/>
      <c r="B19" s="669"/>
      <c r="C19" s="672"/>
      <c r="D19" s="675"/>
      <c r="E19" s="678"/>
      <c r="F19" s="681"/>
      <c r="G19" s="412">
        <v>1006</v>
      </c>
      <c r="H19" s="411">
        <v>500</v>
      </c>
      <c r="I19" s="418">
        <v>1350</v>
      </c>
      <c r="J19" s="418">
        <v>78.07787</v>
      </c>
    </row>
    <row r="20" spans="1:10" ht="15.75">
      <c r="A20" s="667"/>
      <c r="B20" s="670"/>
      <c r="C20" s="673"/>
      <c r="D20" s="676"/>
      <c r="E20" s="679"/>
      <c r="F20" s="682"/>
      <c r="G20" s="411">
        <v>0</v>
      </c>
      <c r="H20" s="411">
        <v>0</v>
      </c>
      <c r="I20" s="413">
        <f>SUM(I15:I19)</f>
        <v>25840</v>
      </c>
      <c r="J20" s="413">
        <f>SUM(J15:J19)</f>
        <v>1494.46826</v>
      </c>
    </row>
    <row r="21" spans="1:10" ht="15.75" collapsed="1">
      <c r="A21" s="665">
        <v>7</v>
      </c>
      <c r="B21" s="668">
        <v>7950037</v>
      </c>
      <c r="C21" s="671" t="s">
        <v>1466</v>
      </c>
      <c r="D21" s="674"/>
      <c r="E21" s="677" t="s">
        <v>1692</v>
      </c>
      <c r="F21" s="680">
        <v>905</v>
      </c>
      <c r="G21" s="417">
        <v>709</v>
      </c>
      <c r="H21" s="411">
        <v>500</v>
      </c>
      <c r="I21" s="418">
        <f>3232+320</f>
        <v>3552</v>
      </c>
      <c r="J21" s="418">
        <v>205.43155</v>
      </c>
    </row>
    <row r="22" spans="1:10" ht="15.75">
      <c r="A22" s="666"/>
      <c r="B22" s="669"/>
      <c r="C22" s="672"/>
      <c r="D22" s="675"/>
      <c r="E22" s="678"/>
      <c r="F22" s="681"/>
      <c r="G22" s="412">
        <v>910</v>
      </c>
      <c r="H22" s="411">
        <v>500</v>
      </c>
      <c r="I22" s="418">
        <v>4080</v>
      </c>
      <c r="J22" s="418">
        <v>235.96867</v>
      </c>
    </row>
    <row r="23" spans="1:10" ht="15.75">
      <c r="A23" s="667"/>
      <c r="B23" s="670"/>
      <c r="C23" s="673"/>
      <c r="D23" s="676"/>
      <c r="E23" s="679"/>
      <c r="F23" s="682"/>
      <c r="G23" s="412">
        <v>0</v>
      </c>
      <c r="H23" s="411">
        <v>0</v>
      </c>
      <c r="I23" s="413">
        <f>SUM(I21:I22)</f>
        <v>7632</v>
      </c>
      <c r="J23" s="414">
        <f>SUM(J21:J22)</f>
        <v>441.40022</v>
      </c>
    </row>
    <row r="24" spans="1:10" ht="78.75" collapsed="1">
      <c r="A24" s="409">
        <v>8</v>
      </c>
      <c r="B24" s="410">
        <v>7950038</v>
      </c>
      <c r="C24" s="433" t="s">
        <v>1496</v>
      </c>
      <c r="D24" s="437"/>
      <c r="E24" s="438" t="s">
        <v>1692</v>
      </c>
      <c r="F24" s="416">
        <v>905</v>
      </c>
      <c r="G24" s="417">
        <v>910</v>
      </c>
      <c r="H24" s="416">
        <v>500</v>
      </c>
      <c r="I24" s="413">
        <v>21703</v>
      </c>
      <c r="J24" s="413">
        <v>1321.13442</v>
      </c>
    </row>
    <row r="25" spans="1:10" ht="60" customHeight="1" collapsed="1">
      <c r="A25" s="409">
        <v>9</v>
      </c>
      <c r="B25" s="410">
        <v>7950039</v>
      </c>
      <c r="C25" s="433" t="s">
        <v>1467</v>
      </c>
      <c r="D25" s="437"/>
      <c r="E25" s="438" t="s">
        <v>1692</v>
      </c>
      <c r="F25" s="416">
        <v>905</v>
      </c>
      <c r="G25" s="417">
        <v>709</v>
      </c>
      <c r="H25" s="416">
        <v>500</v>
      </c>
      <c r="I25" s="413">
        <v>52892.75</v>
      </c>
      <c r="J25" s="413">
        <v>17902.88926</v>
      </c>
    </row>
    <row r="26" spans="1:10" ht="81.75" customHeight="1">
      <c r="A26" s="409">
        <v>10</v>
      </c>
      <c r="B26" s="415">
        <v>7950041</v>
      </c>
      <c r="C26" s="433" t="s">
        <v>1696</v>
      </c>
      <c r="D26" s="437"/>
      <c r="E26" s="438" t="s">
        <v>1692</v>
      </c>
      <c r="F26" s="416">
        <v>905</v>
      </c>
      <c r="G26" s="417">
        <v>910</v>
      </c>
      <c r="H26" s="416">
        <v>500</v>
      </c>
      <c r="I26" s="413"/>
      <c r="J26" s="413">
        <v>1696.31401</v>
      </c>
    </row>
    <row r="27" spans="1:10" ht="42" customHeight="1">
      <c r="A27" s="665">
        <v>11</v>
      </c>
      <c r="B27" s="668">
        <v>7950042</v>
      </c>
      <c r="C27" s="671" t="s">
        <v>1697</v>
      </c>
      <c r="D27" s="674"/>
      <c r="E27" s="677" t="s">
        <v>1604</v>
      </c>
      <c r="F27" s="680">
        <v>929</v>
      </c>
      <c r="G27" s="417">
        <v>505</v>
      </c>
      <c r="H27" s="416">
        <v>500</v>
      </c>
      <c r="I27" s="413"/>
      <c r="J27" s="418">
        <v>15550</v>
      </c>
    </row>
    <row r="28" spans="1:10" ht="37.5" customHeight="1">
      <c r="A28" s="666"/>
      <c r="B28" s="669"/>
      <c r="C28" s="672"/>
      <c r="D28" s="675"/>
      <c r="E28" s="678"/>
      <c r="F28" s="681"/>
      <c r="G28" s="417">
        <v>910</v>
      </c>
      <c r="H28" s="416">
        <v>500</v>
      </c>
      <c r="I28" s="413"/>
      <c r="J28" s="418">
        <v>14611.04</v>
      </c>
    </row>
    <row r="29" spans="1:10" ht="18" customHeight="1">
      <c r="A29" s="667"/>
      <c r="B29" s="670"/>
      <c r="C29" s="673"/>
      <c r="D29" s="676"/>
      <c r="E29" s="679"/>
      <c r="F29" s="682"/>
      <c r="G29" s="417">
        <v>0</v>
      </c>
      <c r="H29" s="416">
        <v>0</v>
      </c>
      <c r="I29" s="413"/>
      <c r="J29" s="413">
        <v>30161.04</v>
      </c>
    </row>
    <row r="30" spans="1:10" ht="18" customHeight="1">
      <c r="A30" s="665">
        <v>12</v>
      </c>
      <c r="B30" s="668">
        <v>7950043</v>
      </c>
      <c r="C30" s="671" t="s">
        <v>1443</v>
      </c>
      <c r="D30" s="674"/>
      <c r="E30" s="677" t="s">
        <v>1692</v>
      </c>
      <c r="F30" s="680">
        <v>905</v>
      </c>
      <c r="G30" s="417">
        <v>701</v>
      </c>
      <c r="H30" s="416">
        <v>500</v>
      </c>
      <c r="I30" s="413"/>
      <c r="J30" s="418">
        <v>10597</v>
      </c>
    </row>
    <row r="31" spans="1:10" ht="16.5" customHeight="1">
      <c r="A31" s="666"/>
      <c r="B31" s="669"/>
      <c r="C31" s="672"/>
      <c r="D31" s="675"/>
      <c r="E31" s="678"/>
      <c r="F31" s="681"/>
      <c r="G31" s="417">
        <v>702</v>
      </c>
      <c r="H31" s="416">
        <v>500</v>
      </c>
      <c r="I31" s="413"/>
      <c r="J31" s="418">
        <v>18043</v>
      </c>
    </row>
    <row r="32" spans="1:10" ht="17.25" customHeight="1">
      <c r="A32" s="666"/>
      <c r="B32" s="669"/>
      <c r="C32" s="672"/>
      <c r="D32" s="675"/>
      <c r="E32" s="678"/>
      <c r="F32" s="681"/>
      <c r="G32" s="417">
        <v>801</v>
      </c>
      <c r="H32" s="416">
        <v>500</v>
      </c>
      <c r="I32" s="413"/>
      <c r="J32" s="418">
        <v>12405</v>
      </c>
    </row>
    <row r="33" spans="1:10" ht="15.75" customHeight="1">
      <c r="A33" s="666"/>
      <c r="B33" s="669"/>
      <c r="C33" s="672"/>
      <c r="D33" s="675"/>
      <c r="E33" s="678"/>
      <c r="F33" s="681"/>
      <c r="G33" s="417">
        <v>902</v>
      </c>
      <c r="H33" s="416">
        <v>500</v>
      </c>
      <c r="I33" s="413"/>
      <c r="J33" s="418">
        <v>3382</v>
      </c>
    </row>
    <row r="34" spans="1:10" ht="16.5" customHeight="1">
      <c r="A34" s="667"/>
      <c r="B34" s="670"/>
      <c r="C34" s="673"/>
      <c r="D34" s="676"/>
      <c r="E34" s="679"/>
      <c r="F34" s="682"/>
      <c r="G34" s="417">
        <v>0</v>
      </c>
      <c r="H34" s="416">
        <v>0</v>
      </c>
      <c r="I34" s="413"/>
      <c r="J34" s="413">
        <f>SUM(J30:J33)</f>
        <v>44427</v>
      </c>
    </row>
    <row r="35" spans="1:10" ht="67.5" customHeight="1">
      <c r="A35" s="420">
        <v>13</v>
      </c>
      <c r="B35" s="421">
        <v>7950044</v>
      </c>
      <c r="C35" s="434" t="s">
        <v>1698</v>
      </c>
      <c r="D35" s="439"/>
      <c r="E35" s="436" t="s">
        <v>1693</v>
      </c>
      <c r="F35" s="422">
        <v>927</v>
      </c>
      <c r="G35" s="417">
        <v>501</v>
      </c>
      <c r="H35" s="416">
        <v>500</v>
      </c>
      <c r="I35" s="413"/>
      <c r="J35" s="413">
        <v>8000</v>
      </c>
    </row>
    <row r="36" spans="1:10" s="204" customFormat="1" ht="26.25" customHeight="1">
      <c r="A36" s="409"/>
      <c r="B36" s="423"/>
      <c r="C36" s="424" t="s">
        <v>1699</v>
      </c>
      <c r="D36" s="424"/>
      <c r="E36" s="425"/>
      <c r="F36" s="409"/>
      <c r="G36" s="409"/>
      <c r="H36" s="409"/>
      <c r="I36" s="413">
        <f>I25+I24+I23+I20+I14+I13+I12+I11+I10</f>
        <v>159591.00936999999</v>
      </c>
      <c r="J36" s="413">
        <f>J10+J11+J12+J13+J14+J20+J23+J24+J25+J26+J29+J34+J35</f>
        <v>109862.01459</v>
      </c>
    </row>
    <row r="37" spans="1:10" ht="12.75" customHeight="1">
      <c r="A37" s="393"/>
      <c r="B37" s="394"/>
      <c r="C37" s="426"/>
      <c r="D37" s="426"/>
      <c r="E37" s="426"/>
      <c r="F37" s="426"/>
      <c r="G37" s="426"/>
      <c r="H37" s="426"/>
      <c r="I37" s="426"/>
      <c r="J37" s="427"/>
    </row>
  </sheetData>
  <sheetProtection/>
  <mergeCells count="25">
    <mergeCell ref="A30:A34"/>
    <mergeCell ref="B30:B34"/>
    <mergeCell ref="C30:C34"/>
    <mergeCell ref="D30:D34"/>
    <mergeCell ref="E30:E34"/>
    <mergeCell ref="F30:F34"/>
    <mergeCell ref="A27:A29"/>
    <mergeCell ref="B27:B29"/>
    <mergeCell ref="C27:C29"/>
    <mergeCell ref="D27:D29"/>
    <mergeCell ref="E27:E29"/>
    <mergeCell ref="F27:F29"/>
    <mergeCell ref="A21:A23"/>
    <mergeCell ref="B21:B23"/>
    <mergeCell ref="C21:C23"/>
    <mergeCell ref="D21:D23"/>
    <mergeCell ref="E21:E23"/>
    <mergeCell ref="F21:F23"/>
    <mergeCell ref="B6:J6"/>
    <mergeCell ref="A15:A20"/>
    <mergeCell ref="B15:B20"/>
    <mergeCell ref="C15:C20"/>
    <mergeCell ref="D15:D20"/>
    <mergeCell ref="E15:E20"/>
    <mergeCell ref="F15:F20"/>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M153"/>
  <sheetViews>
    <sheetView zoomScalePageLayoutView="0" workbookViewId="0" topLeftCell="A1">
      <selection activeCell="E4" sqref="E4:L4"/>
    </sheetView>
  </sheetViews>
  <sheetFormatPr defaultColWidth="9.00390625" defaultRowHeight="12.75"/>
  <cols>
    <col min="1" max="1" width="65.25390625" style="445" customWidth="1"/>
    <col min="2" max="2" width="6.75390625" style="443" customWidth="1"/>
    <col min="3" max="3" width="7.875" style="443" customWidth="1"/>
    <col min="4" max="4" width="7.75390625" style="443" customWidth="1"/>
    <col min="5" max="5" width="5.625" style="443" customWidth="1"/>
    <col min="6" max="9" width="0" style="443" hidden="1" customWidth="1"/>
    <col min="10" max="10" width="17.25390625" style="443" customWidth="1"/>
    <col min="11" max="11" width="16.375" style="443" customWidth="1"/>
    <col min="12" max="12" width="14.00390625" style="443" customWidth="1"/>
    <col min="13" max="218" width="9.125" style="443" customWidth="1"/>
    <col min="219" max="16384" width="9.125" style="443" customWidth="1"/>
  </cols>
  <sheetData>
    <row r="1" spans="1:13" ht="15">
      <c r="A1" s="266"/>
      <c r="B1" s="267"/>
      <c r="C1" s="440"/>
      <c r="D1" s="440"/>
      <c r="E1" s="266"/>
      <c r="F1" s="266"/>
      <c r="G1" s="266"/>
      <c r="H1" s="266"/>
      <c r="I1" s="266"/>
      <c r="J1" s="441"/>
      <c r="K1" s="441"/>
      <c r="L1" s="442" t="s">
        <v>1702</v>
      </c>
      <c r="M1" s="442"/>
    </row>
    <row r="2" spans="1:13" ht="15">
      <c r="A2" s="266"/>
      <c r="B2" s="683" t="s">
        <v>426</v>
      </c>
      <c r="C2" s="684"/>
      <c r="D2" s="684"/>
      <c r="E2" s="684"/>
      <c r="F2" s="684"/>
      <c r="G2" s="684"/>
      <c r="H2" s="684"/>
      <c r="I2" s="684"/>
      <c r="J2" s="684"/>
      <c r="K2" s="684"/>
      <c r="L2" s="684"/>
      <c r="M2" s="442"/>
    </row>
    <row r="3" spans="1:13" ht="15" customHeight="1">
      <c r="A3" s="266"/>
      <c r="B3" s="685" t="s">
        <v>97</v>
      </c>
      <c r="C3" s="685"/>
      <c r="D3" s="685"/>
      <c r="E3" s="685"/>
      <c r="F3" s="685"/>
      <c r="G3" s="685"/>
      <c r="H3" s="684"/>
      <c r="I3" s="684"/>
      <c r="J3" s="684"/>
      <c r="K3" s="684"/>
      <c r="L3" s="684"/>
      <c r="M3" s="444"/>
    </row>
    <row r="4" spans="1:13" ht="15" customHeight="1">
      <c r="A4" s="266"/>
      <c r="B4" s="267"/>
      <c r="C4" s="440"/>
      <c r="D4" s="440"/>
      <c r="E4" s="685" t="s">
        <v>1750</v>
      </c>
      <c r="F4" s="685"/>
      <c r="G4" s="685"/>
      <c r="H4" s="684"/>
      <c r="I4" s="684"/>
      <c r="J4" s="684"/>
      <c r="K4" s="684"/>
      <c r="L4" s="684"/>
      <c r="M4" s="444"/>
    </row>
    <row r="7" spans="1:12" ht="38.25" customHeight="1">
      <c r="A7" s="686" t="s">
        <v>1703</v>
      </c>
      <c r="B7" s="687"/>
      <c r="C7" s="687"/>
      <c r="D7" s="687"/>
      <c r="E7" s="687"/>
      <c r="F7" s="687"/>
      <c r="G7" s="687"/>
      <c r="H7" s="687"/>
      <c r="I7" s="687"/>
      <c r="J7" s="687"/>
      <c r="K7" s="687"/>
      <c r="L7" s="687"/>
    </row>
    <row r="8" spans="1:12" ht="17.25" customHeight="1">
      <c r="A8" s="688"/>
      <c r="B8" s="688"/>
      <c r="C8" s="688"/>
      <c r="D8" s="688"/>
      <c r="E8" s="688"/>
      <c r="F8" s="688"/>
      <c r="G8" s="688"/>
      <c r="H8" s="688"/>
      <c r="I8" s="688"/>
      <c r="J8" s="446"/>
      <c r="K8" s="446"/>
      <c r="L8" s="447" t="s">
        <v>1704</v>
      </c>
    </row>
    <row r="9" spans="1:12" ht="12.75">
      <c r="A9" s="689" t="s">
        <v>1345</v>
      </c>
      <c r="B9" s="692" t="s">
        <v>1297</v>
      </c>
      <c r="C9" s="693"/>
      <c r="D9" s="693"/>
      <c r="E9" s="693"/>
      <c r="F9" s="448"/>
      <c r="G9" s="449"/>
      <c r="H9" s="449" t="s">
        <v>237</v>
      </c>
      <c r="I9" s="450"/>
      <c r="J9" s="694" t="s">
        <v>1705</v>
      </c>
      <c r="K9" s="697" t="s">
        <v>540</v>
      </c>
      <c r="L9" s="698"/>
    </row>
    <row r="10" spans="1:12" ht="12.75">
      <c r="A10" s="690"/>
      <c r="B10" s="699" t="s">
        <v>1393</v>
      </c>
      <c r="C10" s="701" t="s">
        <v>1640</v>
      </c>
      <c r="D10" s="703" t="s">
        <v>1347</v>
      </c>
      <c r="E10" s="703" t="s">
        <v>1394</v>
      </c>
      <c r="F10" s="451"/>
      <c r="G10" s="452"/>
      <c r="H10" s="452" t="s">
        <v>237</v>
      </c>
      <c r="I10" s="451"/>
      <c r="J10" s="695"/>
      <c r="K10" s="695" t="s">
        <v>1706</v>
      </c>
      <c r="L10" s="705" t="s">
        <v>1707</v>
      </c>
    </row>
    <row r="11" spans="1:12" ht="34.5" customHeight="1">
      <c r="A11" s="691"/>
      <c r="B11" s="700"/>
      <c r="C11" s="702"/>
      <c r="D11" s="702"/>
      <c r="E11" s="702"/>
      <c r="F11" s="453"/>
      <c r="G11" s="454"/>
      <c r="H11" s="454" t="s">
        <v>1708</v>
      </c>
      <c r="I11" s="453"/>
      <c r="J11" s="696"/>
      <c r="K11" s="704"/>
      <c r="L11" s="706"/>
    </row>
    <row r="12" spans="1:12" ht="13.5" customHeight="1">
      <c r="A12" s="455">
        <v>1</v>
      </c>
      <c r="B12" s="456">
        <v>2</v>
      </c>
      <c r="C12" s="457">
        <v>3</v>
      </c>
      <c r="D12" s="457">
        <v>4</v>
      </c>
      <c r="E12" s="457">
        <v>5</v>
      </c>
      <c r="F12" s="458"/>
      <c r="G12" s="459"/>
      <c r="H12" s="459"/>
      <c r="I12" s="458"/>
      <c r="J12" s="459">
        <v>6</v>
      </c>
      <c r="K12" s="460">
        <v>7</v>
      </c>
      <c r="L12" s="461">
        <v>8</v>
      </c>
    </row>
    <row r="13" spans="1:12" ht="22.5">
      <c r="A13" s="491" t="s">
        <v>236</v>
      </c>
      <c r="B13" s="462">
        <v>900</v>
      </c>
      <c r="C13" s="463">
        <v>0</v>
      </c>
      <c r="D13" s="464">
        <v>0</v>
      </c>
      <c r="E13" s="465">
        <v>0</v>
      </c>
      <c r="F13" s="707"/>
      <c r="G13" s="707"/>
      <c r="H13" s="707"/>
      <c r="I13" s="707"/>
      <c r="J13" s="466">
        <v>9923.746</v>
      </c>
      <c r="K13" s="466">
        <v>0</v>
      </c>
      <c r="L13" s="467">
        <v>0</v>
      </c>
    </row>
    <row r="14" spans="1:12" ht="12.75">
      <c r="A14" s="492" t="s">
        <v>1355</v>
      </c>
      <c r="B14" s="468">
        <v>900</v>
      </c>
      <c r="C14" s="469">
        <v>114</v>
      </c>
      <c r="D14" s="470">
        <v>0</v>
      </c>
      <c r="E14" s="471">
        <v>0</v>
      </c>
      <c r="F14" s="708"/>
      <c r="G14" s="708"/>
      <c r="H14" s="708"/>
      <c r="I14" s="708"/>
      <c r="J14" s="472">
        <v>9923.746</v>
      </c>
      <c r="K14" s="472">
        <v>0</v>
      </c>
      <c r="L14" s="473">
        <v>0</v>
      </c>
    </row>
    <row r="15" spans="1:12" ht="22.5">
      <c r="A15" s="493" t="s">
        <v>1404</v>
      </c>
      <c r="B15" s="474">
        <v>900</v>
      </c>
      <c r="C15" s="475">
        <v>114</v>
      </c>
      <c r="D15" s="476">
        <v>920000</v>
      </c>
      <c r="E15" s="477">
        <v>0</v>
      </c>
      <c r="F15" s="709"/>
      <c r="G15" s="709"/>
      <c r="H15" s="709"/>
      <c r="I15" s="709"/>
      <c r="J15" s="478">
        <v>9923.746</v>
      </c>
      <c r="K15" s="478">
        <v>0</v>
      </c>
      <c r="L15" s="479">
        <v>0</v>
      </c>
    </row>
    <row r="16" spans="1:12" ht="12.75">
      <c r="A16" s="493" t="s">
        <v>1406</v>
      </c>
      <c r="B16" s="474">
        <v>900</v>
      </c>
      <c r="C16" s="475">
        <v>114</v>
      </c>
      <c r="D16" s="476">
        <v>920300</v>
      </c>
      <c r="E16" s="477">
        <v>0</v>
      </c>
      <c r="F16" s="709"/>
      <c r="G16" s="709"/>
      <c r="H16" s="709"/>
      <c r="I16" s="709"/>
      <c r="J16" s="478">
        <v>9923.746</v>
      </c>
      <c r="K16" s="478">
        <v>0</v>
      </c>
      <c r="L16" s="479">
        <v>0</v>
      </c>
    </row>
    <row r="17" spans="1:12" ht="50.25" customHeight="1">
      <c r="A17" s="566" t="s">
        <v>1631</v>
      </c>
      <c r="B17" s="474">
        <v>900</v>
      </c>
      <c r="C17" s="475">
        <v>114</v>
      </c>
      <c r="D17" s="476">
        <v>920366</v>
      </c>
      <c r="E17" s="477">
        <v>0</v>
      </c>
      <c r="F17" s="709"/>
      <c r="G17" s="709"/>
      <c r="H17" s="709"/>
      <c r="I17" s="709"/>
      <c r="J17" s="478">
        <v>9923.746</v>
      </c>
      <c r="K17" s="478">
        <v>0</v>
      </c>
      <c r="L17" s="479">
        <v>0</v>
      </c>
    </row>
    <row r="18" spans="1:12" ht="12.75">
      <c r="A18" s="494" t="s">
        <v>1407</v>
      </c>
      <c r="B18" s="474">
        <v>900</v>
      </c>
      <c r="C18" s="475">
        <v>114</v>
      </c>
      <c r="D18" s="476">
        <v>920366</v>
      </c>
      <c r="E18" s="477">
        <v>18</v>
      </c>
      <c r="F18" s="709"/>
      <c r="G18" s="709"/>
      <c r="H18" s="709"/>
      <c r="I18" s="709"/>
      <c r="J18" s="478">
        <v>9923.746</v>
      </c>
      <c r="K18" s="478">
        <v>0</v>
      </c>
      <c r="L18" s="479">
        <v>0</v>
      </c>
    </row>
    <row r="19" spans="1:12" ht="18.75" customHeight="1">
      <c r="A19" s="495" t="s">
        <v>96</v>
      </c>
      <c r="B19" s="480">
        <v>901</v>
      </c>
      <c r="C19" s="481">
        <v>0</v>
      </c>
      <c r="D19" s="482">
        <v>0</v>
      </c>
      <c r="E19" s="483">
        <v>0</v>
      </c>
      <c r="F19" s="710"/>
      <c r="G19" s="710"/>
      <c r="H19" s="710"/>
      <c r="I19" s="710"/>
      <c r="J19" s="484">
        <v>14.7</v>
      </c>
      <c r="K19" s="484">
        <v>0</v>
      </c>
      <c r="L19" s="485">
        <v>0</v>
      </c>
    </row>
    <row r="20" spans="1:12" ht="33.75">
      <c r="A20" s="492" t="s">
        <v>1351</v>
      </c>
      <c r="B20" s="468">
        <v>901</v>
      </c>
      <c r="C20" s="469">
        <v>104</v>
      </c>
      <c r="D20" s="470">
        <v>0</v>
      </c>
      <c r="E20" s="471">
        <v>0</v>
      </c>
      <c r="F20" s="708"/>
      <c r="G20" s="708"/>
      <c r="H20" s="708"/>
      <c r="I20" s="708"/>
      <c r="J20" s="472">
        <v>14.7</v>
      </c>
      <c r="K20" s="472">
        <v>0</v>
      </c>
      <c r="L20" s="473">
        <v>0</v>
      </c>
    </row>
    <row r="21" spans="1:12" ht="12.75">
      <c r="A21" s="493" t="s">
        <v>1397</v>
      </c>
      <c r="B21" s="474">
        <v>901</v>
      </c>
      <c r="C21" s="475">
        <v>104</v>
      </c>
      <c r="D21" s="476">
        <v>20000</v>
      </c>
      <c r="E21" s="477">
        <v>0</v>
      </c>
      <c r="F21" s="709"/>
      <c r="G21" s="709"/>
      <c r="H21" s="709"/>
      <c r="I21" s="709"/>
      <c r="J21" s="478">
        <v>14.7</v>
      </c>
      <c r="K21" s="478">
        <v>0</v>
      </c>
      <c r="L21" s="479">
        <v>0</v>
      </c>
    </row>
    <row r="22" spans="1:12" ht="12.75">
      <c r="A22" s="493" t="s">
        <v>1398</v>
      </c>
      <c r="B22" s="474">
        <v>901</v>
      </c>
      <c r="C22" s="475">
        <v>104</v>
      </c>
      <c r="D22" s="476">
        <v>20400</v>
      </c>
      <c r="E22" s="477">
        <v>0</v>
      </c>
      <c r="F22" s="709"/>
      <c r="G22" s="709"/>
      <c r="H22" s="709"/>
      <c r="I22" s="709"/>
      <c r="J22" s="478">
        <v>14.7</v>
      </c>
      <c r="K22" s="478">
        <v>0</v>
      </c>
      <c r="L22" s="479">
        <v>0</v>
      </c>
    </row>
    <row r="23" spans="1:12" ht="33.75">
      <c r="A23" s="493" t="s">
        <v>1415</v>
      </c>
      <c r="B23" s="474">
        <v>901</v>
      </c>
      <c r="C23" s="475">
        <v>104</v>
      </c>
      <c r="D23" s="476">
        <v>20402</v>
      </c>
      <c r="E23" s="477">
        <v>0</v>
      </c>
      <c r="F23" s="709"/>
      <c r="G23" s="709"/>
      <c r="H23" s="709"/>
      <c r="I23" s="709"/>
      <c r="J23" s="478">
        <v>14.7</v>
      </c>
      <c r="K23" s="478">
        <v>0</v>
      </c>
      <c r="L23" s="479">
        <v>0</v>
      </c>
    </row>
    <row r="24" spans="1:12" ht="12.75">
      <c r="A24" s="494" t="s">
        <v>1399</v>
      </c>
      <c r="B24" s="474">
        <v>901</v>
      </c>
      <c r="C24" s="475">
        <v>104</v>
      </c>
      <c r="D24" s="476">
        <v>20402</v>
      </c>
      <c r="E24" s="477">
        <v>500</v>
      </c>
      <c r="F24" s="709"/>
      <c r="G24" s="709"/>
      <c r="H24" s="709"/>
      <c r="I24" s="709"/>
      <c r="J24" s="478">
        <v>14.7</v>
      </c>
      <c r="K24" s="478">
        <v>0</v>
      </c>
      <c r="L24" s="479">
        <v>0</v>
      </c>
    </row>
    <row r="25" spans="1:12" ht="22.5">
      <c r="A25" s="495" t="s">
        <v>108</v>
      </c>
      <c r="B25" s="480">
        <v>905</v>
      </c>
      <c r="C25" s="481">
        <v>0</v>
      </c>
      <c r="D25" s="482">
        <v>0</v>
      </c>
      <c r="E25" s="483">
        <v>0</v>
      </c>
      <c r="F25" s="710"/>
      <c r="G25" s="710"/>
      <c r="H25" s="710"/>
      <c r="I25" s="710"/>
      <c r="J25" s="484">
        <v>2447548.4558</v>
      </c>
      <c r="K25" s="484">
        <v>988382.445</v>
      </c>
      <c r="L25" s="485">
        <v>20997.79</v>
      </c>
    </row>
    <row r="26" spans="1:12" ht="33.75">
      <c r="A26" s="492" t="s">
        <v>1351</v>
      </c>
      <c r="B26" s="468">
        <v>905</v>
      </c>
      <c r="C26" s="469">
        <v>104</v>
      </c>
      <c r="D26" s="470">
        <v>0</v>
      </c>
      <c r="E26" s="471">
        <v>0</v>
      </c>
      <c r="F26" s="708"/>
      <c r="G26" s="708"/>
      <c r="H26" s="708"/>
      <c r="I26" s="708"/>
      <c r="J26" s="472">
        <v>24420.1248</v>
      </c>
      <c r="K26" s="472">
        <v>16347.616</v>
      </c>
      <c r="L26" s="473">
        <v>0</v>
      </c>
    </row>
    <row r="27" spans="1:12" ht="12.75">
      <c r="A27" s="493" t="s">
        <v>1397</v>
      </c>
      <c r="B27" s="474">
        <v>905</v>
      </c>
      <c r="C27" s="475">
        <v>104</v>
      </c>
      <c r="D27" s="476">
        <v>20000</v>
      </c>
      <c r="E27" s="477">
        <v>0</v>
      </c>
      <c r="F27" s="709"/>
      <c r="G27" s="709"/>
      <c r="H27" s="709"/>
      <c r="I27" s="709"/>
      <c r="J27" s="478">
        <v>24420.1248</v>
      </c>
      <c r="K27" s="478">
        <v>16347.616</v>
      </c>
      <c r="L27" s="479">
        <v>0</v>
      </c>
    </row>
    <row r="28" spans="1:12" ht="12.75">
      <c r="A28" s="493" t="s">
        <v>1398</v>
      </c>
      <c r="B28" s="474">
        <v>905</v>
      </c>
      <c r="C28" s="475">
        <v>104</v>
      </c>
      <c r="D28" s="476">
        <v>20400</v>
      </c>
      <c r="E28" s="477">
        <v>0</v>
      </c>
      <c r="F28" s="709"/>
      <c r="G28" s="709"/>
      <c r="H28" s="709"/>
      <c r="I28" s="709"/>
      <c r="J28" s="478">
        <v>24420.1248</v>
      </c>
      <c r="K28" s="478">
        <v>16347.616</v>
      </c>
      <c r="L28" s="479">
        <v>0</v>
      </c>
    </row>
    <row r="29" spans="1:12" ht="22.5">
      <c r="A29" s="493" t="s">
        <v>1435</v>
      </c>
      <c r="B29" s="474">
        <v>905</v>
      </c>
      <c r="C29" s="475">
        <v>104</v>
      </c>
      <c r="D29" s="476">
        <v>20408</v>
      </c>
      <c r="E29" s="477">
        <v>0</v>
      </c>
      <c r="F29" s="709"/>
      <c r="G29" s="709"/>
      <c r="H29" s="709"/>
      <c r="I29" s="709"/>
      <c r="J29" s="478">
        <v>4969</v>
      </c>
      <c r="K29" s="478">
        <v>2843.91</v>
      </c>
      <c r="L29" s="479">
        <v>0</v>
      </c>
    </row>
    <row r="30" spans="1:12" ht="12.75">
      <c r="A30" s="494" t="s">
        <v>1399</v>
      </c>
      <c r="B30" s="474">
        <v>905</v>
      </c>
      <c r="C30" s="475">
        <v>104</v>
      </c>
      <c r="D30" s="476">
        <v>20408</v>
      </c>
      <c r="E30" s="477">
        <v>500</v>
      </c>
      <c r="F30" s="709"/>
      <c r="G30" s="709"/>
      <c r="H30" s="709"/>
      <c r="I30" s="709"/>
      <c r="J30" s="478">
        <v>4969</v>
      </c>
      <c r="K30" s="478">
        <v>2843.91</v>
      </c>
      <c r="L30" s="479">
        <v>0</v>
      </c>
    </row>
    <row r="31" spans="1:12" ht="22.5">
      <c r="A31" s="493" t="s">
        <v>1436</v>
      </c>
      <c r="B31" s="474">
        <v>905</v>
      </c>
      <c r="C31" s="475">
        <v>104</v>
      </c>
      <c r="D31" s="476">
        <v>20412</v>
      </c>
      <c r="E31" s="477">
        <v>0</v>
      </c>
      <c r="F31" s="709"/>
      <c r="G31" s="709"/>
      <c r="H31" s="709"/>
      <c r="I31" s="709"/>
      <c r="J31" s="478">
        <v>4737.343</v>
      </c>
      <c r="K31" s="478">
        <v>3753.838</v>
      </c>
      <c r="L31" s="479">
        <v>0</v>
      </c>
    </row>
    <row r="32" spans="1:12" ht="12.75">
      <c r="A32" s="494" t="s">
        <v>1399</v>
      </c>
      <c r="B32" s="474">
        <v>905</v>
      </c>
      <c r="C32" s="475">
        <v>104</v>
      </c>
      <c r="D32" s="476">
        <v>20412</v>
      </c>
      <c r="E32" s="477">
        <v>500</v>
      </c>
      <c r="F32" s="709"/>
      <c r="G32" s="709"/>
      <c r="H32" s="709"/>
      <c r="I32" s="709"/>
      <c r="J32" s="478">
        <v>4737.343</v>
      </c>
      <c r="K32" s="478">
        <v>3753.838</v>
      </c>
      <c r="L32" s="479">
        <v>0</v>
      </c>
    </row>
    <row r="33" spans="1:12" ht="33.75">
      <c r="A33" s="493" t="s">
        <v>1437</v>
      </c>
      <c r="B33" s="474">
        <v>905</v>
      </c>
      <c r="C33" s="475">
        <v>104</v>
      </c>
      <c r="D33" s="476">
        <v>20419</v>
      </c>
      <c r="E33" s="477">
        <v>0</v>
      </c>
      <c r="F33" s="709"/>
      <c r="G33" s="709"/>
      <c r="H33" s="709"/>
      <c r="I33" s="709"/>
      <c r="J33" s="478">
        <v>13048</v>
      </c>
      <c r="K33" s="478">
        <v>8350.052</v>
      </c>
      <c r="L33" s="479">
        <v>0</v>
      </c>
    </row>
    <row r="34" spans="1:12" ht="12.75">
      <c r="A34" s="494" t="s">
        <v>1399</v>
      </c>
      <c r="B34" s="474">
        <v>905</v>
      </c>
      <c r="C34" s="475">
        <v>104</v>
      </c>
      <c r="D34" s="476">
        <v>20419</v>
      </c>
      <c r="E34" s="477">
        <v>500</v>
      </c>
      <c r="F34" s="709"/>
      <c r="G34" s="709"/>
      <c r="H34" s="709"/>
      <c r="I34" s="709"/>
      <c r="J34" s="478">
        <v>13048</v>
      </c>
      <c r="K34" s="478">
        <v>8350.052</v>
      </c>
      <c r="L34" s="479">
        <v>0</v>
      </c>
    </row>
    <row r="35" spans="1:12" ht="22.5">
      <c r="A35" s="566" t="s">
        <v>1632</v>
      </c>
      <c r="B35" s="474">
        <v>905</v>
      </c>
      <c r="C35" s="475">
        <v>104</v>
      </c>
      <c r="D35" s="476">
        <v>20424</v>
      </c>
      <c r="E35" s="477">
        <v>0</v>
      </c>
      <c r="F35" s="709"/>
      <c r="G35" s="709"/>
      <c r="H35" s="709"/>
      <c r="I35" s="709"/>
      <c r="J35" s="478">
        <v>1665.7818</v>
      </c>
      <c r="K35" s="478">
        <v>1399.816</v>
      </c>
      <c r="L35" s="479">
        <v>0</v>
      </c>
    </row>
    <row r="36" spans="1:12" ht="12.75">
      <c r="A36" s="494" t="s">
        <v>1399</v>
      </c>
      <c r="B36" s="474">
        <v>905</v>
      </c>
      <c r="C36" s="475">
        <v>104</v>
      </c>
      <c r="D36" s="476">
        <v>20424</v>
      </c>
      <c r="E36" s="477">
        <v>500</v>
      </c>
      <c r="F36" s="709"/>
      <c r="G36" s="709"/>
      <c r="H36" s="709"/>
      <c r="I36" s="709"/>
      <c r="J36" s="478">
        <v>1665.7818</v>
      </c>
      <c r="K36" s="478">
        <v>1399.816</v>
      </c>
      <c r="L36" s="479">
        <v>0</v>
      </c>
    </row>
    <row r="37" spans="1:12" ht="12.75">
      <c r="A37" s="492" t="s">
        <v>1368</v>
      </c>
      <c r="B37" s="468">
        <v>905</v>
      </c>
      <c r="C37" s="469">
        <v>701</v>
      </c>
      <c r="D37" s="470">
        <v>0</v>
      </c>
      <c r="E37" s="471">
        <v>0</v>
      </c>
      <c r="F37" s="708"/>
      <c r="G37" s="708"/>
      <c r="H37" s="708"/>
      <c r="I37" s="708"/>
      <c r="J37" s="472">
        <v>1512.5</v>
      </c>
      <c r="K37" s="472">
        <v>1198.494</v>
      </c>
      <c r="L37" s="473">
        <v>0</v>
      </c>
    </row>
    <row r="38" spans="1:12" ht="12.75">
      <c r="A38" s="493" t="s">
        <v>1440</v>
      </c>
      <c r="B38" s="474">
        <v>905</v>
      </c>
      <c r="C38" s="475">
        <v>701</v>
      </c>
      <c r="D38" s="476">
        <v>4200000</v>
      </c>
      <c r="E38" s="477">
        <v>0</v>
      </c>
      <c r="F38" s="709"/>
      <c r="G38" s="709"/>
      <c r="H38" s="709"/>
      <c r="I38" s="709"/>
      <c r="J38" s="478">
        <v>1512.5</v>
      </c>
      <c r="K38" s="478">
        <v>1198.494</v>
      </c>
      <c r="L38" s="479">
        <v>0</v>
      </c>
    </row>
    <row r="39" spans="1:12" ht="12.75">
      <c r="A39" s="493" t="s">
        <v>1421</v>
      </c>
      <c r="B39" s="474">
        <v>905</v>
      </c>
      <c r="C39" s="475">
        <v>701</v>
      </c>
      <c r="D39" s="476">
        <v>4209900</v>
      </c>
      <c r="E39" s="477">
        <v>0</v>
      </c>
      <c r="F39" s="709"/>
      <c r="G39" s="709"/>
      <c r="H39" s="709"/>
      <c r="I39" s="709"/>
      <c r="J39" s="478">
        <v>1512.5</v>
      </c>
      <c r="K39" s="478">
        <v>1198.494</v>
      </c>
      <c r="L39" s="479">
        <v>0</v>
      </c>
    </row>
    <row r="40" spans="1:12" ht="36" customHeight="1">
      <c r="A40" s="493" t="s">
        <v>1442</v>
      </c>
      <c r="B40" s="474">
        <v>905</v>
      </c>
      <c r="C40" s="475">
        <v>701</v>
      </c>
      <c r="D40" s="476">
        <v>4209902</v>
      </c>
      <c r="E40" s="477">
        <v>0</v>
      </c>
      <c r="F40" s="709"/>
      <c r="G40" s="709"/>
      <c r="H40" s="709"/>
      <c r="I40" s="709"/>
      <c r="J40" s="478">
        <v>1512.5</v>
      </c>
      <c r="K40" s="478">
        <v>1198.494</v>
      </c>
      <c r="L40" s="479">
        <v>0</v>
      </c>
    </row>
    <row r="41" spans="1:12" ht="12.75">
      <c r="A41" s="494" t="s">
        <v>1423</v>
      </c>
      <c r="B41" s="474">
        <v>905</v>
      </c>
      <c r="C41" s="475">
        <v>701</v>
      </c>
      <c r="D41" s="476">
        <v>4209902</v>
      </c>
      <c r="E41" s="477">
        <v>1</v>
      </c>
      <c r="F41" s="709"/>
      <c r="G41" s="709"/>
      <c r="H41" s="709"/>
      <c r="I41" s="709"/>
      <c r="J41" s="478">
        <v>1512.5</v>
      </c>
      <c r="K41" s="478">
        <v>1198.494</v>
      </c>
      <c r="L41" s="479">
        <v>0</v>
      </c>
    </row>
    <row r="42" spans="1:12" ht="12.75">
      <c r="A42" s="492" t="s">
        <v>1369</v>
      </c>
      <c r="B42" s="468">
        <v>905</v>
      </c>
      <c r="C42" s="469">
        <v>702</v>
      </c>
      <c r="D42" s="470">
        <v>0</v>
      </c>
      <c r="E42" s="471">
        <v>0</v>
      </c>
      <c r="F42" s="708"/>
      <c r="G42" s="708"/>
      <c r="H42" s="708"/>
      <c r="I42" s="708"/>
      <c r="J42" s="472">
        <v>1217130.5</v>
      </c>
      <c r="K42" s="472">
        <v>858112.716</v>
      </c>
      <c r="L42" s="473">
        <v>14956.13</v>
      </c>
    </row>
    <row r="43" spans="1:12" ht="12.75">
      <c r="A43" s="493" t="s">
        <v>1444</v>
      </c>
      <c r="B43" s="474">
        <v>905</v>
      </c>
      <c r="C43" s="475">
        <v>702</v>
      </c>
      <c r="D43" s="476">
        <v>4210000</v>
      </c>
      <c r="E43" s="477">
        <v>0</v>
      </c>
      <c r="F43" s="709"/>
      <c r="G43" s="709"/>
      <c r="H43" s="709"/>
      <c r="I43" s="709"/>
      <c r="J43" s="478">
        <v>984926</v>
      </c>
      <c r="K43" s="478">
        <v>740101.976</v>
      </c>
      <c r="L43" s="479">
        <v>0</v>
      </c>
    </row>
    <row r="44" spans="1:12" ht="12.75">
      <c r="A44" s="493" t="s">
        <v>1421</v>
      </c>
      <c r="B44" s="474">
        <v>905</v>
      </c>
      <c r="C44" s="475">
        <v>702</v>
      </c>
      <c r="D44" s="476">
        <v>4219900</v>
      </c>
      <c r="E44" s="477">
        <v>0</v>
      </c>
      <c r="F44" s="709"/>
      <c r="G44" s="709"/>
      <c r="H44" s="709"/>
      <c r="I44" s="709"/>
      <c r="J44" s="478">
        <v>984926</v>
      </c>
      <c r="K44" s="478">
        <v>740101.976</v>
      </c>
      <c r="L44" s="479">
        <v>0</v>
      </c>
    </row>
    <row r="45" spans="1:12" ht="48.75" customHeight="1">
      <c r="A45" s="493" t="s">
        <v>1446</v>
      </c>
      <c r="B45" s="474">
        <v>905</v>
      </c>
      <c r="C45" s="475">
        <v>702</v>
      </c>
      <c r="D45" s="476">
        <v>4219902</v>
      </c>
      <c r="E45" s="477">
        <v>0</v>
      </c>
      <c r="F45" s="709"/>
      <c r="G45" s="709"/>
      <c r="H45" s="709"/>
      <c r="I45" s="709"/>
      <c r="J45" s="478">
        <v>984926</v>
      </c>
      <c r="K45" s="478">
        <v>740101.976</v>
      </c>
      <c r="L45" s="479">
        <v>0</v>
      </c>
    </row>
    <row r="46" spans="1:12" ht="12.75">
      <c r="A46" s="494" t="s">
        <v>1423</v>
      </c>
      <c r="B46" s="474">
        <v>905</v>
      </c>
      <c r="C46" s="475">
        <v>702</v>
      </c>
      <c r="D46" s="476">
        <v>4219902</v>
      </c>
      <c r="E46" s="477">
        <v>1</v>
      </c>
      <c r="F46" s="709"/>
      <c r="G46" s="709"/>
      <c r="H46" s="709"/>
      <c r="I46" s="709"/>
      <c r="J46" s="478">
        <v>984926</v>
      </c>
      <c r="K46" s="478">
        <v>740101.976</v>
      </c>
      <c r="L46" s="479">
        <v>0</v>
      </c>
    </row>
    <row r="47" spans="1:12" ht="12.75">
      <c r="A47" s="493" t="s">
        <v>1449</v>
      </c>
      <c r="B47" s="474">
        <v>905</v>
      </c>
      <c r="C47" s="475">
        <v>702</v>
      </c>
      <c r="D47" s="476">
        <v>4230000</v>
      </c>
      <c r="E47" s="477">
        <v>0</v>
      </c>
      <c r="F47" s="709"/>
      <c r="G47" s="709"/>
      <c r="H47" s="709"/>
      <c r="I47" s="709"/>
      <c r="J47" s="478">
        <v>562.5</v>
      </c>
      <c r="K47" s="478">
        <v>445.757</v>
      </c>
      <c r="L47" s="479">
        <v>0</v>
      </c>
    </row>
    <row r="48" spans="1:12" ht="12.75">
      <c r="A48" s="493" t="s">
        <v>1421</v>
      </c>
      <c r="B48" s="474">
        <v>905</v>
      </c>
      <c r="C48" s="475">
        <v>702</v>
      </c>
      <c r="D48" s="476">
        <v>4239900</v>
      </c>
      <c r="E48" s="477">
        <v>0</v>
      </c>
      <c r="F48" s="709"/>
      <c r="G48" s="709"/>
      <c r="H48" s="709"/>
      <c r="I48" s="709"/>
      <c r="J48" s="478">
        <v>562.5</v>
      </c>
      <c r="K48" s="478">
        <v>445.757</v>
      </c>
      <c r="L48" s="479">
        <v>0</v>
      </c>
    </row>
    <row r="49" spans="1:12" ht="45">
      <c r="A49" s="493" t="s">
        <v>1453</v>
      </c>
      <c r="B49" s="474">
        <v>905</v>
      </c>
      <c r="C49" s="475">
        <v>702</v>
      </c>
      <c r="D49" s="476">
        <v>4239905</v>
      </c>
      <c r="E49" s="477">
        <v>0</v>
      </c>
      <c r="F49" s="709"/>
      <c r="G49" s="709"/>
      <c r="H49" s="709"/>
      <c r="I49" s="709"/>
      <c r="J49" s="478">
        <v>216</v>
      </c>
      <c r="K49" s="478">
        <v>171.157</v>
      </c>
      <c r="L49" s="479">
        <v>0</v>
      </c>
    </row>
    <row r="50" spans="1:12" ht="12.75">
      <c r="A50" s="494" t="s">
        <v>1423</v>
      </c>
      <c r="B50" s="474">
        <v>905</v>
      </c>
      <c r="C50" s="475">
        <v>702</v>
      </c>
      <c r="D50" s="476">
        <v>4239905</v>
      </c>
      <c r="E50" s="477">
        <v>1</v>
      </c>
      <c r="F50" s="709"/>
      <c r="G50" s="709"/>
      <c r="H50" s="709"/>
      <c r="I50" s="709"/>
      <c r="J50" s="478">
        <v>216</v>
      </c>
      <c r="K50" s="478">
        <v>171.157</v>
      </c>
      <c r="L50" s="479">
        <v>0</v>
      </c>
    </row>
    <row r="51" spans="1:12" ht="45">
      <c r="A51" s="493" t="s">
        <v>1454</v>
      </c>
      <c r="B51" s="474">
        <v>905</v>
      </c>
      <c r="C51" s="475">
        <v>702</v>
      </c>
      <c r="D51" s="476">
        <v>4239906</v>
      </c>
      <c r="E51" s="477">
        <v>0</v>
      </c>
      <c r="F51" s="709"/>
      <c r="G51" s="709"/>
      <c r="H51" s="709"/>
      <c r="I51" s="709"/>
      <c r="J51" s="478">
        <v>346.5</v>
      </c>
      <c r="K51" s="478">
        <v>274.6</v>
      </c>
      <c r="L51" s="479">
        <v>0</v>
      </c>
    </row>
    <row r="52" spans="1:12" ht="12.75">
      <c r="A52" s="494" t="s">
        <v>1423</v>
      </c>
      <c r="B52" s="474">
        <v>905</v>
      </c>
      <c r="C52" s="475">
        <v>702</v>
      </c>
      <c r="D52" s="476">
        <v>4239906</v>
      </c>
      <c r="E52" s="477">
        <v>1</v>
      </c>
      <c r="F52" s="709"/>
      <c r="G52" s="709"/>
      <c r="H52" s="709"/>
      <c r="I52" s="709"/>
      <c r="J52" s="478">
        <v>346.5</v>
      </c>
      <c r="K52" s="478">
        <v>274.6</v>
      </c>
      <c r="L52" s="479">
        <v>0</v>
      </c>
    </row>
    <row r="53" spans="1:12" ht="12.75">
      <c r="A53" s="493" t="s">
        <v>1455</v>
      </c>
      <c r="B53" s="474">
        <v>905</v>
      </c>
      <c r="C53" s="475">
        <v>702</v>
      </c>
      <c r="D53" s="476">
        <v>4240000</v>
      </c>
      <c r="E53" s="477">
        <v>0</v>
      </c>
      <c r="F53" s="709"/>
      <c r="G53" s="709"/>
      <c r="H53" s="709"/>
      <c r="I53" s="709"/>
      <c r="J53" s="478">
        <v>149333</v>
      </c>
      <c r="K53" s="478">
        <v>71376.4</v>
      </c>
      <c r="L53" s="479">
        <v>11024.88</v>
      </c>
    </row>
    <row r="54" spans="1:12" ht="12.75">
      <c r="A54" s="493" t="s">
        <v>1421</v>
      </c>
      <c r="B54" s="474">
        <v>905</v>
      </c>
      <c r="C54" s="475">
        <v>702</v>
      </c>
      <c r="D54" s="476">
        <v>4249900</v>
      </c>
      <c r="E54" s="477">
        <v>0</v>
      </c>
      <c r="F54" s="709"/>
      <c r="G54" s="709"/>
      <c r="H54" s="709"/>
      <c r="I54" s="709"/>
      <c r="J54" s="478">
        <v>149333</v>
      </c>
      <c r="K54" s="478">
        <v>71376.4</v>
      </c>
      <c r="L54" s="479">
        <v>11024.88</v>
      </c>
    </row>
    <row r="55" spans="1:12" ht="56.25">
      <c r="A55" s="566" t="s">
        <v>1634</v>
      </c>
      <c r="B55" s="474">
        <v>905</v>
      </c>
      <c r="C55" s="475">
        <v>702</v>
      </c>
      <c r="D55" s="476">
        <v>4249901</v>
      </c>
      <c r="E55" s="477">
        <v>0</v>
      </c>
      <c r="F55" s="709"/>
      <c r="G55" s="709"/>
      <c r="H55" s="709"/>
      <c r="I55" s="709"/>
      <c r="J55" s="478">
        <v>149333</v>
      </c>
      <c r="K55" s="478">
        <v>71376.4</v>
      </c>
      <c r="L55" s="479">
        <v>11024.88</v>
      </c>
    </row>
    <row r="56" spans="1:12" ht="12.75">
      <c r="A56" s="494" t="s">
        <v>1423</v>
      </c>
      <c r="B56" s="474">
        <v>905</v>
      </c>
      <c r="C56" s="475">
        <v>702</v>
      </c>
      <c r="D56" s="476">
        <v>4249901</v>
      </c>
      <c r="E56" s="477">
        <v>1</v>
      </c>
      <c r="F56" s="709"/>
      <c r="G56" s="709"/>
      <c r="H56" s="709"/>
      <c r="I56" s="709"/>
      <c r="J56" s="478">
        <v>149333</v>
      </c>
      <c r="K56" s="478">
        <v>71376.4</v>
      </c>
      <c r="L56" s="479">
        <v>11024.88</v>
      </c>
    </row>
    <row r="57" spans="1:12" ht="12.75">
      <c r="A57" s="493" t="s">
        <v>1456</v>
      </c>
      <c r="B57" s="474">
        <v>905</v>
      </c>
      <c r="C57" s="475">
        <v>702</v>
      </c>
      <c r="D57" s="476">
        <v>4330000</v>
      </c>
      <c r="E57" s="477">
        <v>0</v>
      </c>
      <c r="F57" s="709"/>
      <c r="G57" s="709"/>
      <c r="H57" s="709"/>
      <c r="I57" s="709"/>
      <c r="J57" s="478">
        <v>55801</v>
      </c>
      <c r="K57" s="478">
        <v>25184</v>
      </c>
      <c r="L57" s="479">
        <v>3931.25</v>
      </c>
    </row>
    <row r="58" spans="1:12" ht="12.75">
      <c r="A58" s="493" t="s">
        <v>1421</v>
      </c>
      <c r="B58" s="474">
        <v>905</v>
      </c>
      <c r="C58" s="475">
        <v>702</v>
      </c>
      <c r="D58" s="476">
        <v>4339900</v>
      </c>
      <c r="E58" s="477">
        <v>0</v>
      </c>
      <c r="F58" s="709"/>
      <c r="G58" s="709"/>
      <c r="H58" s="709"/>
      <c r="I58" s="709"/>
      <c r="J58" s="478">
        <v>55801</v>
      </c>
      <c r="K58" s="478">
        <v>25184</v>
      </c>
      <c r="L58" s="479">
        <v>3931.25</v>
      </c>
    </row>
    <row r="59" spans="1:12" ht="60" customHeight="1">
      <c r="A59" s="566" t="s">
        <v>1635</v>
      </c>
      <c r="B59" s="474">
        <v>905</v>
      </c>
      <c r="C59" s="475">
        <v>702</v>
      </c>
      <c r="D59" s="476">
        <v>4339901</v>
      </c>
      <c r="E59" s="477">
        <v>0</v>
      </c>
      <c r="F59" s="709"/>
      <c r="G59" s="709"/>
      <c r="H59" s="709"/>
      <c r="I59" s="709"/>
      <c r="J59" s="478">
        <v>55801</v>
      </c>
      <c r="K59" s="478">
        <v>25184</v>
      </c>
      <c r="L59" s="479">
        <v>3931.25</v>
      </c>
    </row>
    <row r="60" spans="1:12" ht="12.75">
      <c r="A60" s="494" t="s">
        <v>1423</v>
      </c>
      <c r="B60" s="474">
        <v>905</v>
      </c>
      <c r="C60" s="475">
        <v>702</v>
      </c>
      <c r="D60" s="476">
        <v>4339901</v>
      </c>
      <c r="E60" s="477">
        <v>1</v>
      </c>
      <c r="F60" s="709"/>
      <c r="G60" s="709"/>
      <c r="H60" s="709"/>
      <c r="I60" s="709"/>
      <c r="J60" s="478">
        <v>55801</v>
      </c>
      <c r="K60" s="478">
        <v>25184</v>
      </c>
      <c r="L60" s="479">
        <v>3931.25</v>
      </c>
    </row>
    <row r="61" spans="1:12" ht="12.75">
      <c r="A61" s="493" t="s">
        <v>1457</v>
      </c>
      <c r="B61" s="474">
        <v>905</v>
      </c>
      <c r="C61" s="475">
        <v>702</v>
      </c>
      <c r="D61" s="476">
        <v>5200000</v>
      </c>
      <c r="E61" s="477">
        <v>0</v>
      </c>
      <c r="F61" s="709"/>
      <c r="G61" s="709"/>
      <c r="H61" s="709"/>
      <c r="I61" s="709"/>
      <c r="J61" s="478">
        <v>26508</v>
      </c>
      <c r="K61" s="478">
        <v>21004.583</v>
      </c>
      <c r="L61" s="479">
        <v>0</v>
      </c>
    </row>
    <row r="62" spans="1:12" ht="12.75">
      <c r="A62" s="493" t="s">
        <v>1458</v>
      </c>
      <c r="B62" s="474">
        <v>905</v>
      </c>
      <c r="C62" s="475">
        <v>702</v>
      </c>
      <c r="D62" s="476">
        <v>5200900</v>
      </c>
      <c r="E62" s="477">
        <v>0</v>
      </c>
      <c r="F62" s="709"/>
      <c r="G62" s="709"/>
      <c r="H62" s="709"/>
      <c r="I62" s="709"/>
      <c r="J62" s="478">
        <v>26508</v>
      </c>
      <c r="K62" s="478">
        <v>21004.583</v>
      </c>
      <c r="L62" s="479">
        <v>0</v>
      </c>
    </row>
    <row r="63" spans="1:12" ht="33.75">
      <c r="A63" s="566" t="s">
        <v>1636</v>
      </c>
      <c r="B63" s="474">
        <v>905</v>
      </c>
      <c r="C63" s="475">
        <v>702</v>
      </c>
      <c r="D63" s="476">
        <v>5200903</v>
      </c>
      <c r="E63" s="477">
        <v>0</v>
      </c>
      <c r="F63" s="709"/>
      <c r="G63" s="709"/>
      <c r="H63" s="709"/>
      <c r="I63" s="709"/>
      <c r="J63" s="478">
        <v>25841.7</v>
      </c>
      <c r="K63" s="478">
        <v>20476.783</v>
      </c>
      <c r="L63" s="479">
        <v>0</v>
      </c>
    </row>
    <row r="64" spans="1:12" ht="12.75">
      <c r="A64" s="494" t="s">
        <v>1423</v>
      </c>
      <c r="B64" s="474">
        <v>905</v>
      </c>
      <c r="C64" s="475">
        <v>702</v>
      </c>
      <c r="D64" s="476">
        <v>5200903</v>
      </c>
      <c r="E64" s="477">
        <v>1</v>
      </c>
      <c r="F64" s="709"/>
      <c r="G64" s="709"/>
      <c r="H64" s="709"/>
      <c r="I64" s="709"/>
      <c r="J64" s="478">
        <v>25841.7</v>
      </c>
      <c r="K64" s="478">
        <v>20476.783</v>
      </c>
      <c r="L64" s="479">
        <v>0</v>
      </c>
    </row>
    <row r="65" spans="1:12" ht="33.75">
      <c r="A65" s="566" t="s">
        <v>1637</v>
      </c>
      <c r="B65" s="474">
        <v>905</v>
      </c>
      <c r="C65" s="475">
        <v>702</v>
      </c>
      <c r="D65" s="476">
        <v>5200904</v>
      </c>
      <c r="E65" s="477">
        <v>0</v>
      </c>
      <c r="F65" s="709"/>
      <c r="G65" s="709"/>
      <c r="H65" s="709"/>
      <c r="I65" s="709"/>
      <c r="J65" s="478">
        <v>666.3</v>
      </c>
      <c r="K65" s="478">
        <v>527.8</v>
      </c>
      <c r="L65" s="479">
        <v>0</v>
      </c>
    </row>
    <row r="66" spans="1:12" ht="12.75">
      <c r="A66" s="494" t="s">
        <v>1423</v>
      </c>
      <c r="B66" s="474">
        <v>905</v>
      </c>
      <c r="C66" s="475">
        <v>702</v>
      </c>
      <c r="D66" s="476">
        <v>5200904</v>
      </c>
      <c r="E66" s="477">
        <v>1</v>
      </c>
      <c r="F66" s="709"/>
      <c r="G66" s="709"/>
      <c r="H66" s="709"/>
      <c r="I66" s="709"/>
      <c r="J66" s="478">
        <v>666.3</v>
      </c>
      <c r="K66" s="478">
        <v>527.8</v>
      </c>
      <c r="L66" s="479">
        <v>0</v>
      </c>
    </row>
    <row r="67" spans="1:12" ht="12.75">
      <c r="A67" s="492" t="s">
        <v>1373</v>
      </c>
      <c r="B67" s="468">
        <v>905</v>
      </c>
      <c r="C67" s="469">
        <v>801</v>
      </c>
      <c r="D67" s="470">
        <v>0</v>
      </c>
      <c r="E67" s="471">
        <v>0</v>
      </c>
      <c r="F67" s="708"/>
      <c r="G67" s="708"/>
      <c r="H67" s="708"/>
      <c r="I67" s="708"/>
      <c r="J67" s="472">
        <v>244.1</v>
      </c>
      <c r="K67" s="472">
        <v>0</v>
      </c>
      <c r="L67" s="473">
        <v>0</v>
      </c>
    </row>
    <row r="68" spans="1:12" ht="12.75">
      <c r="A68" s="493" t="s">
        <v>1475</v>
      </c>
      <c r="B68" s="474">
        <v>905</v>
      </c>
      <c r="C68" s="475">
        <v>801</v>
      </c>
      <c r="D68" s="476">
        <v>4500000</v>
      </c>
      <c r="E68" s="477">
        <v>0</v>
      </c>
      <c r="F68" s="709"/>
      <c r="G68" s="709"/>
      <c r="H68" s="709"/>
      <c r="I68" s="709"/>
      <c r="J68" s="478">
        <v>244.1</v>
      </c>
      <c r="K68" s="478">
        <v>0</v>
      </c>
      <c r="L68" s="479">
        <v>0</v>
      </c>
    </row>
    <row r="69" spans="1:12" ht="12.75">
      <c r="A69" s="493" t="s">
        <v>1476</v>
      </c>
      <c r="B69" s="474">
        <v>905</v>
      </c>
      <c r="C69" s="475">
        <v>801</v>
      </c>
      <c r="D69" s="476">
        <v>4500600</v>
      </c>
      <c r="E69" s="477">
        <v>0</v>
      </c>
      <c r="F69" s="709"/>
      <c r="G69" s="709"/>
      <c r="H69" s="709"/>
      <c r="I69" s="709"/>
      <c r="J69" s="478">
        <v>244.1</v>
      </c>
      <c r="K69" s="478">
        <v>0</v>
      </c>
      <c r="L69" s="479">
        <v>0</v>
      </c>
    </row>
    <row r="70" spans="1:12" ht="12.75">
      <c r="A70" s="494" t="s">
        <v>1423</v>
      </c>
      <c r="B70" s="474">
        <v>905</v>
      </c>
      <c r="C70" s="475">
        <v>801</v>
      </c>
      <c r="D70" s="476">
        <v>4500600</v>
      </c>
      <c r="E70" s="477">
        <v>1</v>
      </c>
      <c r="F70" s="709"/>
      <c r="G70" s="709"/>
      <c r="H70" s="709"/>
      <c r="I70" s="709"/>
      <c r="J70" s="478">
        <v>244.1</v>
      </c>
      <c r="K70" s="478">
        <v>0</v>
      </c>
      <c r="L70" s="479">
        <v>0</v>
      </c>
    </row>
    <row r="71" spans="1:12" ht="12.75">
      <c r="A71" s="492" t="s">
        <v>1377</v>
      </c>
      <c r="B71" s="468">
        <v>905</v>
      </c>
      <c r="C71" s="469">
        <v>902</v>
      </c>
      <c r="D71" s="470">
        <v>0</v>
      </c>
      <c r="E71" s="471">
        <v>0</v>
      </c>
      <c r="F71" s="708"/>
      <c r="G71" s="708"/>
      <c r="H71" s="708"/>
      <c r="I71" s="708"/>
      <c r="J71" s="472">
        <v>82048</v>
      </c>
      <c r="K71" s="472">
        <v>0</v>
      </c>
      <c r="L71" s="473">
        <v>0</v>
      </c>
    </row>
    <row r="72" spans="1:12" ht="12.75">
      <c r="A72" s="493" t="s">
        <v>1478</v>
      </c>
      <c r="B72" s="474">
        <v>905</v>
      </c>
      <c r="C72" s="475">
        <v>902</v>
      </c>
      <c r="D72" s="476">
        <v>4700000</v>
      </c>
      <c r="E72" s="477">
        <v>0</v>
      </c>
      <c r="F72" s="709"/>
      <c r="G72" s="709"/>
      <c r="H72" s="709"/>
      <c r="I72" s="709"/>
      <c r="J72" s="478">
        <v>10635</v>
      </c>
      <c r="K72" s="478">
        <v>0</v>
      </c>
      <c r="L72" s="479">
        <v>0</v>
      </c>
    </row>
    <row r="73" spans="1:12" ht="12.75">
      <c r="A73" s="493" t="s">
        <v>1421</v>
      </c>
      <c r="B73" s="474">
        <v>905</v>
      </c>
      <c r="C73" s="475">
        <v>902</v>
      </c>
      <c r="D73" s="476">
        <v>4709900</v>
      </c>
      <c r="E73" s="477">
        <v>0</v>
      </c>
      <c r="F73" s="709"/>
      <c r="G73" s="709"/>
      <c r="H73" s="709"/>
      <c r="I73" s="709"/>
      <c r="J73" s="478">
        <v>10635</v>
      </c>
      <c r="K73" s="478">
        <v>0</v>
      </c>
      <c r="L73" s="479">
        <v>0</v>
      </c>
    </row>
    <row r="74" spans="1:12" ht="12.75">
      <c r="A74" s="494" t="s">
        <v>1423</v>
      </c>
      <c r="B74" s="474">
        <v>905</v>
      </c>
      <c r="C74" s="475">
        <v>902</v>
      </c>
      <c r="D74" s="476">
        <v>4709900</v>
      </c>
      <c r="E74" s="477">
        <v>1</v>
      </c>
      <c r="F74" s="709"/>
      <c r="G74" s="709"/>
      <c r="H74" s="709"/>
      <c r="I74" s="709"/>
      <c r="J74" s="478">
        <v>10635</v>
      </c>
      <c r="K74" s="478">
        <v>0</v>
      </c>
      <c r="L74" s="479">
        <v>0</v>
      </c>
    </row>
    <row r="75" spans="1:12" ht="12.75">
      <c r="A75" s="493" t="s">
        <v>1481</v>
      </c>
      <c r="B75" s="474">
        <v>905</v>
      </c>
      <c r="C75" s="475">
        <v>902</v>
      </c>
      <c r="D75" s="476">
        <v>4710000</v>
      </c>
      <c r="E75" s="477">
        <v>0</v>
      </c>
      <c r="F75" s="709"/>
      <c r="G75" s="709"/>
      <c r="H75" s="709"/>
      <c r="I75" s="709"/>
      <c r="J75" s="478">
        <v>71413</v>
      </c>
      <c r="K75" s="478">
        <v>0</v>
      </c>
      <c r="L75" s="479">
        <v>0</v>
      </c>
    </row>
    <row r="76" spans="1:12" ht="12.75">
      <c r="A76" s="493" t="s">
        <v>1421</v>
      </c>
      <c r="B76" s="474">
        <v>905</v>
      </c>
      <c r="C76" s="475">
        <v>902</v>
      </c>
      <c r="D76" s="476">
        <v>4719900</v>
      </c>
      <c r="E76" s="477">
        <v>0</v>
      </c>
      <c r="F76" s="709"/>
      <c r="G76" s="709"/>
      <c r="H76" s="709"/>
      <c r="I76" s="709"/>
      <c r="J76" s="478">
        <v>71413</v>
      </c>
      <c r="K76" s="478">
        <v>0</v>
      </c>
      <c r="L76" s="479">
        <v>0</v>
      </c>
    </row>
    <row r="77" spans="1:12" ht="12.75">
      <c r="A77" s="494" t="s">
        <v>1423</v>
      </c>
      <c r="B77" s="474">
        <v>905</v>
      </c>
      <c r="C77" s="475">
        <v>902</v>
      </c>
      <c r="D77" s="476">
        <v>4719900</v>
      </c>
      <c r="E77" s="477">
        <v>1</v>
      </c>
      <c r="F77" s="709"/>
      <c r="G77" s="709"/>
      <c r="H77" s="709"/>
      <c r="I77" s="709"/>
      <c r="J77" s="478">
        <v>28740</v>
      </c>
      <c r="K77" s="478">
        <v>0</v>
      </c>
      <c r="L77" s="479">
        <v>0</v>
      </c>
    </row>
    <row r="78" spans="1:12" ht="49.5" customHeight="1">
      <c r="A78" s="493" t="s">
        <v>1482</v>
      </c>
      <c r="B78" s="474">
        <v>905</v>
      </c>
      <c r="C78" s="475">
        <v>902</v>
      </c>
      <c r="D78" s="476">
        <v>4719902</v>
      </c>
      <c r="E78" s="477">
        <v>0</v>
      </c>
      <c r="F78" s="709"/>
      <c r="G78" s="709"/>
      <c r="H78" s="709"/>
      <c r="I78" s="709"/>
      <c r="J78" s="478">
        <v>42673</v>
      </c>
      <c r="K78" s="478">
        <v>0</v>
      </c>
      <c r="L78" s="479">
        <v>0</v>
      </c>
    </row>
    <row r="79" spans="1:12" ht="12.75">
      <c r="A79" s="494" t="s">
        <v>1423</v>
      </c>
      <c r="B79" s="474">
        <v>905</v>
      </c>
      <c r="C79" s="475">
        <v>902</v>
      </c>
      <c r="D79" s="476">
        <v>4719902</v>
      </c>
      <c r="E79" s="477">
        <v>1</v>
      </c>
      <c r="F79" s="709"/>
      <c r="G79" s="709"/>
      <c r="H79" s="709"/>
      <c r="I79" s="709"/>
      <c r="J79" s="478">
        <v>42673</v>
      </c>
      <c r="K79" s="478">
        <v>0</v>
      </c>
      <c r="L79" s="479">
        <v>0</v>
      </c>
    </row>
    <row r="80" spans="1:12" ht="12.75">
      <c r="A80" s="492" t="s">
        <v>1379</v>
      </c>
      <c r="B80" s="468">
        <v>905</v>
      </c>
      <c r="C80" s="469">
        <v>904</v>
      </c>
      <c r="D80" s="470">
        <v>0</v>
      </c>
      <c r="E80" s="471">
        <v>0</v>
      </c>
      <c r="F80" s="708"/>
      <c r="G80" s="708"/>
      <c r="H80" s="708"/>
      <c r="I80" s="708"/>
      <c r="J80" s="472">
        <v>20942</v>
      </c>
      <c r="K80" s="472">
        <v>16594</v>
      </c>
      <c r="L80" s="473">
        <v>0</v>
      </c>
    </row>
    <row r="81" spans="1:12" ht="12.75">
      <c r="A81" s="493" t="s">
        <v>1457</v>
      </c>
      <c r="B81" s="474">
        <v>905</v>
      </c>
      <c r="C81" s="475">
        <v>904</v>
      </c>
      <c r="D81" s="476">
        <v>5200000</v>
      </c>
      <c r="E81" s="477">
        <v>0</v>
      </c>
      <c r="F81" s="709"/>
      <c r="G81" s="709"/>
      <c r="H81" s="709"/>
      <c r="I81" s="709"/>
      <c r="J81" s="478">
        <v>20942</v>
      </c>
      <c r="K81" s="478">
        <v>16594</v>
      </c>
      <c r="L81" s="479">
        <v>0</v>
      </c>
    </row>
    <row r="82" spans="1:12" ht="45">
      <c r="A82" s="493" t="s">
        <v>1485</v>
      </c>
      <c r="B82" s="474">
        <v>905</v>
      </c>
      <c r="C82" s="475">
        <v>904</v>
      </c>
      <c r="D82" s="476">
        <v>5201800</v>
      </c>
      <c r="E82" s="477">
        <v>0</v>
      </c>
      <c r="F82" s="709"/>
      <c r="G82" s="709"/>
      <c r="H82" s="709"/>
      <c r="I82" s="709"/>
      <c r="J82" s="478">
        <v>20942</v>
      </c>
      <c r="K82" s="478">
        <v>16594</v>
      </c>
      <c r="L82" s="479">
        <v>0</v>
      </c>
    </row>
    <row r="83" spans="1:12" ht="12.75">
      <c r="A83" s="494" t="s">
        <v>1423</v>
      </c>
      <c r="B83" s="474">
        <v>905</v>
      </c>
      <c r="C83" s="475">
        <v>904</v>
      </c>
      <c r="D83" s="476">
        <v>5201800</v>
      </c>
      <c r="E83" s="477">
        <v>1</v>
      </c>
      <c r="F83" s="709"/>
      <c r="G83" s="709"/>
      <c r="H83" s="709"/>
      <c r="I83" s="709"/>
      <c r="J83" s="478">
        <v>20942</v>
      </c>
      <c r="K83" s="478">
        <v>16594</v>
      </c>
      <c r="L83" s="479">
        <v>0</v>
      </c>
    </row>
    <row r="84" spans="1:12" ht="12.75">
      <c r="A84" s="492" t="s">
        <v>1381</v>
      </c>
      <c r="B84" s="468">
        <v>905</v>
      </c>
      <c r="C84" s="469">
        <v>910</v>
      </c>
      <c r="D84" s="470">
        <v>0</v>
      </c>
      <c r="E84" s="471">
        <v>0</v>
      </c>
      <c r="F84" s="708"/>
      <c r="G84" s="708"/>
      <c r="H84" s="708"/>
      <c r="I84" s="708"/>
      <c r="J84" s="472">
        <v>76939</v>
      </c>
      <c r="K84" s="472">
        <v>44273.04</v>
      </c>
      <c r="L84" s="473">
        <v>3990.81</v>
      </c>
    </row>
    <row r="85" spans="1:12" ht="12.75">
      <c r="A85" s="493" t="s">
        <v>1494</v>
      </c>
      <c r="B85" s="474">
        <v>905</v>
      </c>
      <c r="C85" s="475">
        <v>910</v>
      </c>
      <c r="D85" s="476">
        <v>4860000</v>
      </c>
      <c r="E85" s="477">
        <v>0</v>
      </c>
      <c r="F85" s="709"/>
      <c r="G85" s="709"/>
      <c r="H85" s="709"/>
      <c r="I85" s="709"/>
      <c r="J85" s="478">
        <v>76939</v>
      </c>
      <c r="K85" s="478">
        <v>44273.04</v>
      </c>
      <c r="L85" s="479">
        <v>3990.81</v>
      </c>
    </row>
    <row r="86" spans="1:12" ht="12.75">
      <c r="A86" s="493" t="s">
        <v>1421</v>
      </c>
      <c r="B86" s="474">
        <v>905</v>
      </c>
      <c r="C86" s="475">
        <v>910</v>
      </c>
      <c r="D86" s="476">
        <v>4869900</v>
      </c>
      <c r="E86" s="477">
        <v>0</v>
      </c>
      <c r="F86" s="709"/>
      <c r="G86" s="709"/>
      <c r="H86" s="709"/>
      <c r="I86" s="709"/>
      <c r="J86" s="478">
        <v>76939</v>
      </c>
      <c r="K86" s="478">
        <v>44273.04</v>
      </c>
      <c r="L86" s="479">
        <v>3990.81</v>
      </c>
    </row>
    <row r="87" spans="1:12" ht="40.5" customHeight="1">
      <c r="A87" s="493" t="s">
        <v>1495</v>
      </c>
      <c r="B87" s="474">
        <v>905</v>
      </c>
      <c r="C87" s="475">
        <v>910</v>
      </c>
      <c r="D87" s="476">
        <v>4869901</v>
      </c>
      <c r="E87" s="477">
        <v>0</v>
      </c>
      <c r="F87" s="709"/>
      <c r="G87" s="709"/>
      <c r="H87" s="709"/>
      <c r="I87" s="709"/>
      <c r="J87" s="478">
        <v>76939</v>
      </c>
      <c r="K87" s="478">
        <v>44273.04</v>
      </c>
      <c r="L87" s="479">
        <v>3990.81</v>
      </c>
    </row>
    <row r="88" spans="1:12" ht="12.75">
      <c r="A88" s="494" t="s">
        <v>1423</v>
      </c>
      <c r="B88" s="474">
        <v>905</v>
      </c>
      <c r="C88" s="475">
        <v>910</v>
      </c>
      <c r="D88" s="476">
        <v>4869901</v>
      </c>
      <c r="E88" s="477">
        <v>1</v>
      </c>
      <c r="F88" s="709"/>
      <c r="G88" s="709"/>
      <c r="H88" s="709"/>
      <c r="I88" s="709"/>
      <c r="J88" s="478">
        <v>76939</v>
      </c>
      <c r="K88" s="478">
        <v>44273.04</v>
      </c>
      <c r="L88" s="479">
        <v>3990.81</v>
      </c>
    </row>
    <row r="89" spans="1:12" ht="12.75">
      <c r="A89" s="492" t="s">
        <v>1384</v>
      </c>
      <c r="B89" s="468">
        <v>905</v>
      </c>
      <c r="C89" s="469">
        <v>1002</v>
      </c>
      <c r="D89" s="470">
        <v>0</v>
      </c>
      <c r="E89" s="471">
        <v>0</v>
      </c>
      <c r="F89" s="708"/>
      <c r="G89" s="708"/>
      <c r="H89" s="708"/>
      <c r="I89" s="708"/>
      <c r="J89" s="472">
        <v>59485.35</v>
      </c>
      <c r="K89" s="472">
        <v>30290.25</v>
      </c>
      <c r="L89" s="473">
        <v>2050.85</v>
      </c>
    </row>
    <row r="90" spans="1:12" ht="12.75">
      <c r="A90" s="493" t="s">
        <v>1503</v>
      </c>
      <c r="B90" s="474">
        <v>905</v>
      </c>
      <c r="C90" s="475">
        <v>1002</v>
      </c>
      <c r="D90" s="476">
        <v>5070000</v>
      </c>
      <c r="E90" s="477">
        <v>0</v>
      </c>
      <c r="F90" s="709"/>
      <c r="G90" s="709"/>
      <c r="H90" s="709"/>
      <c r="I90" s="709"/>
      <c r="J90" s="478">
        <v>59485.35</v>
      </c>
      <c r="K90" s="478">
        <v>30290.25</v>
      </c>
      <c r="L90" s="479">
        <v>2050.85</v>
      </c>
    </row>
    <row r="91" spans="1:12" ht="12.75">
      <c r="A91" s="493" t="s">
        <v>1421</v>
      </c>
      <c r="B91" s="474">
        <v>905</v>
      </c>
      <c r="C91" s="475">
        <v>1002</v>
      </c>
      <c r="D91" s="476">
        <v>5079900</v>
      </c>
      <c r="E91" s="477">
        <v>0</v>
      </c>
      <c r="F91" s="709"/>
      <c r="G91" s="709"/>
      <c r="H91" s="709"/>
      <c r="I91" s="709"/>
      <c r="J91" s="478">
        <v>59485.35</v>
      </c>
      <c r="K91" s="478">
        <v>30290.25</v>
      </c>
      <c r="L91" s="479">
        <v>2050.85</v>
      </c>
    </row>
    <row r="92" spans="1:12" ht="22.5">
      <c r="A92" s="493" t="s">
        <v>1504</v>
      </c>
      <c r="B92" s="474">
        <v>905</v>
      </c>
      <c r="C92" s="475">
        <v>1002</v>
      </c>
      <c r="D92" s="476">
        <v>5079902</v>
      </c>
      <c r="E92" s="477">
        <v>0</v>
      </c>
      <c r="F92" s="709"/>
      <c r="G92" s="709"/>
      <c r="H92" s="709"/>
      <c r="I92" s="709"/>
      <c r="J92" s="478">
        <v>54664</v>
      </c>
      <c r="K92" s="478">
        <v>26862</v>
      </c>
      <c r="L92" s="479">
        <v>2050.85</v>
      </c>
    </row>
    <row r="93" spans="1:12" ht="12.75">
      <c r="A93" s="494" t="s">
        <v>1423</v>
      </c>
      <c r="B93" s="474">
        <v>905</v>
      </c>
      <c r="C93" s="475">
        <v>1002</v>
      </c>
      <c r="D93" s="476">
        <v>5079902</v>
      </c>
      <c r="E93" s="477">
        <v>1</v>
      </c>
      <c r="F93" s="709"/>
      <c r="G93" s="709"/>
      <c r="H93" s="709"/>
      <c r="I93" s="709"/>
      <c r="J93" s="478">
        <v>54664</v>
      </c>
      <c r="K93" s="478">
        <v>26862</v>
      </c>
      <c r="L93" s="479">
        <v>2050.85</v>
      </c>
    </row>
    <row r="94" spans="1:12" ht="22.5">
      <c r="A94" s="493" t="s">
        <v>1505</v>
      </c>
      <c r="B94" s="474">
        <v>905</v>
      </c>
      <c r="C94" s="475">
        <v>1002</v>
      </c>
      <c r="D94" s="476">
        <v>5079904</v>
      </c>
      <c r="E94" s="477">
        <v>0</v>
      </c>
      <c r="F94" s="709"/>
      <c r="G94" s="709"/>
      <c r="H94" s="709"/>
      <c r="I94" s="709"/>
      <c r="J94" s="478">
        <v>4821.35</v>
      </c>
      <c r="K94" s="478">
        <v>3428.25</v>
      </c>
      <c r="L94" s="479">
        <v>0</v>
      </c>
    </row>
    <row r="95" spans="1:12" ht="12.75">
      <c r="A95" s="494" t="s">
        <v>1423</v>
      </c>
      <c r="B95" s="474">
        <v>905</v>
      </c>
      <c r="C95" s="475">
        <v>1002</v>
      </c>
      <c r="D95" s="476">
        <v>5079904</v>
      </c>
      <c r="E95" s="477">
        <v>1</v>
      </c>
      <c r="F95" s="709"/>
      <c r="G95" s="709"/>
      <c r="H95" s="709"/>
      <c r="I95" s="709"/>
      <c r="J95" s="478">
        <v>4821.35</v>
      </c>
      <c r="K95" s="478">
        <v>3428.25</v>
      </c>
      <c r="L95" s="479">
        <v>0</v>
      </c>
    </row>
    <row r="96" spans="1:12" ht="12.75">
      <c r="A96" s="492" t="s">
        <v>1385</v>
      </c>
      <c r="B96" s="468">
        <v>905</v>
      </c>
      <c r="C96" s="469">
        <v>1003</v>
      </c>
      <c r="D96" s="470">
        <v>0</v>
      </c>
      <c r="E96" s="471">
        <v>0</v>
      </c>
      <c r="F96" s="708"/>
      <c r="G96" s="708"/>
      <c r="H96" s="708"/>
      <c r="I96" s="708"/>
      <c r="J96" s="472">
        <v>808059.8</v>
      </c>
      <c r="K96" s="472">
        <v>0</v>
      </c>
      <c r="L96" s="473">
        <v>0</v>
      </c>
    </row>
    <row r="97" spans="1:12" ht="12.75">
      <c r="A97" s="493" t="s">
        <v>1506</v>
      </c>
      <c r="B97" s="474">
        <v>905</v>
      </c>
      <c r="C97" s="475">
        <v>1003</v>
      </c>
      <c r="D97" s="476">
        <v>5050000</v>
      </c>
      <c r="E97" s="477">
        <v>0</v>
      </c>
      <c r="F97" s="709"/>
      <c r="G97" s="709"/>
      <c r="H97" s="709"/>
      <c r="I97" s="709"/>
      <c r="J97" s="478">
        <v>808059.8</v>
      </c>
      <c r="K97" s="478">
        <v>0</v>
      </c>
      <c r="L97" s="479">
        <v>0</v>
      </c>
    </row>
    <row r="98" spans="1:12" ht="22.5">
      <c r="A98" s="493" t="s">
        <v>1509</v>
      </c>
      <c r="B98" s="474">
        <v>905</v>
      </c>
      <c r="C98" s="475">
        <v>1003</v>
      </c>
      <c r="D98" s="476">
        <v>5054800</v>
      </c>
      <c r="E98" s="477">
        <v>0</v>
      </c>
      <c r="F98" s="709"/>
      <c r="G98" s="709"/>
      <c r="H98" s="709"/>
      <c r="I98" s="709"/>
      <c r="J98" s="478">
        <v>808059.8</v>
      </c>
      <c r="K98" s="478">
        <v>0</v>
      </c>
      <c r="L98" s="479">
        <v>0</v>
      </c>
    </row>
    <row r="99" spans="1:12" ht="22.5">
      <c r="A99" s="566" t="s">
        <v>1749</v>
      </c>
      <c r="B99" s="474">
        <v>905</v>
      </c>
      <c r="C99" s="475">
        <v>1003</v>
      </c>
      <c r="D99" s="476">
        <v>5054803</v>
      </c>
      <c r="E99" s="477">
        <v>0</v>
      </c>
      <c r="F99" s="709"/>
      <c r="G99" s="709"/>
      <c r="H99" s="709"/>
      <c r="I99" s="709"/>
      <c r="J99" s="478">
        <v>804196</v>
      </c>
      <c r="K99" s="478">
        <v>0</v>
      </c>
      <c r="L99" s="479">
        <v>0</v>
      </c>
    </row>
    <row r="100" spans="1:12" ht="14.25" customHeight="1">
      <c r="A100" s="494" t="s">
        <v>1500</v>
      </c>
      <c r="B100" s="474">
        <v>905</v>
      </c>
      <c r="C100" s="475">
        <v>1003</v>
      </c>
      <c r="D100" s="476">
        <v>5054803</v>
      </c>
      <c r="E100" s="477">
        <v>5</v>
      </c>
      <c r="F100" s="709"/>
      <c r="G100" s="709"/>
      <c r="H100" s="709"/>
      <c r="I100" s="709"/>
      <c r="J100" s="478">
        <v>804196</v>
      </c>
      <c r="K100" s="478">
        <v>0</v>
      </c>
      <c r="L100" s="479">
        <v>0</v>
      </c>
    </row>
    <row r="101" spans="1:12" ht="22.5">
      <c r="A101" s="493" t="s">
        <v>1512</v>
      </c>
      <c r="B101" s="474">
        <v>905</v>
      </c>
      <c r="C101" s="475">
        <v>1003</v>
      </c>
      <c r="D101" s="476">
        <v>5054808</v>
      </c>
      <c r="E101" s="477">
        <v>0</v>
      </c>
      <c r="F101" s="709"/>
      <c r="G101" s="709"/>
      <c r="H101" s="709"/>
      <c r="I101" s="709"/>
      <c r="J101" s="478">
        <v>3863.8</v>
      </c>
      <c r="K101" s="478">
        <v>0</v>
      </c>
      <c r="L101" s="479">
        <v>0</v>
      </c>
    </row>
    <row r="102" spans="1:12" ht="15.75" customHeight="1">
      <c r="A102" s="494" t="s">
        <v>1500</v>
      </c>
      <c r="B102" s="474">
        <v>905</v>
      </c>
      <c r="C102" s="475">
        <v>1003</v>
      </c>
      <c r="D102" s="476">
        <v>5054808</v>
      </c>
      <c r="E102" s="477">
        <v>5</v>
      </c>
      <c r="F102" s="709"/>
      <c r="G102" s="709"/>
      <c r="H102" s="709"/>
      <c r="I102" s="709"/>
      <c r="J102" s="478">
        <v>3863.8</v>
      </c>
      <c r="K102" s="478">
        <v>0</v>
      </c>
      <c r="L102" s="479">
        <v>0</v>
      </c>
    </row>
    <row r="103" spans="1:12" ht="15" customHeight="1">
      <c r="A103" s="492" t="s">
        <v>1386</v>
      </c>
      <c r="B103" s="468">
        <v>905</v>
      </c>
      <c r="C103" s="469">
        <v>1004</v>
      </c>
      <c r="D103" s="470">
        <v>0</v>
      </c>
      <c r="E103" s="471">
        <v>0</v>
      </c>
      <c r="F103" s="708"/>
      <c r="G103" s="708"/>
      <c r="H103" s="708"/>
      <c r="I103" s="708"/>
      <c r="J103" s="472">
        <v>142696.6</v>
      </c>
      <c r="K103" s="472">
        <v>10416.978</v>
      </c>
      <c r="L103" s="473">
        <v>0</v>
      </c>
    </row>
    <row r="104" spans="1:12" ht="18.75" customHeight="1">
      <c r="A104" s="493" t="s">
        <v>1514</v>
      </c>
      <c r="B104" s="474">
        <v>905</v>
      </c>
      <c r="C104" s="475">
        <v>1004</v>
      </c>
      <c r="D104" s="476">
        <v>5140000</v>
      </c>
      <c r="E104" s="477">
        <v>0</v>
      </c>
      <c r="F104" s="709"/>
      <c r="G104" s="709"/>
      <c r="H104" s="709"/>
      <c r="I104" s="709"/>
      <c r="J104" s="478">
        <v>60621.6</v>
      </c>
      <c r="K104" s="478">
        <v>0</v>
      </c>
      <c r="L104" s="479">
        <v>0</v>
      </c>
    </row>
    <row r="105" spans="1:12" ht="33.75">
      <c r="A105" s="493" t="s">
        <v>1515</v>
      </c>
      <c r="B105" s="474">
        <v>905</v>
      </c>
      <c r="C105" s="475">
        <v>1004</v>
      </c>
      <c r="D105" s="476">
        <v>5142200</v>
      </c>
      <c r="E105" s="477">
        <v>0</v>
      </c>
      <c r="F105" s="709"/>
      <c r="G105" s="709"/>
      <c r="H105" s="709"/>
      <c r="I105" s="709"/>
      <c r="J105" s="478">
        <v>48981.6</v>
      </c>
      <c r="K105" s="478">
        <v>0</v>
      </c>
      <c r="L105" s="479">
        <v>0</v>
      </c>
    </row>
    <row r="106" spans="1:12" ht="12.75">
      <c r="A106" s="494" t="s">
        <v>1423</v>
      </c>
      <c r="B106" s="474">
        <v>905</v>
      </c>
      <c r="C106" s="475">
        <v>1004</v>
      </c>
      <c r="D106" s="476">
        <v>5142200</v>
      </c>
      <c r="E106" s="477">
        <v>1</v>
      </c>
      <c r="F106" s="709"/>
      <c r="G106" s="709"/>
      <c r="H106" s="709"/>
      <c r="I106" s="709"/>
      <c r="J106" s="478">
        <v>48981.6</v>
      </c>
      <c r="K106" s="478">
        <v>0</v>
      </c>
      <c r="L106" s="479">
        <v>0</v>
      </c>
    </row>
    <row r="107" spans="1:12" ht="33.75">
      <c r="A107" s="493" t="s">
        <v>1516</v>
      </c>
      <c r="B107" s="474">
        <v>905</v>
      </c>
      <c r="C107" s="475">
        <v>1004</v>
      </c>
      <c r="D107" s="476">
        <v>5142300</v>
      </c>
      <c r="E107" s="477">
        <v>0</v>
      </c>
      <c r="F107" s="709"/>
      <c r="G107" s="709"/>
      <c r="H107" s="709"/>
      <c r="I107" s="709"/>
      <c r="J107" s="478">
        <v>11640</v>
      </c>
      <c r="K107" s="478">
        <v>0</v>
      </c>
      <c r="L107" s="479">
        <v>0</v>
      </c>
    </row>
    <row r="108" spans="1:12" ht="12.75">
      <c r="A108" s="494" t="s">
        <v>1423</v>
      </c>
      <c r="B108" s="474">
        <v>905</v>
      </c>
      <c r="C108" s="475">
        <v>1004</v>
      </c>
      <c r="D108" s="476">
        <v>5142300</v>
      </c>
      <c r="E108" s="477">
        <v>1</v>
      </c>
      <c r="F108" s="709"/>
      <c r="G108" s="709"/>
      <c r="H108" s="709"/>
      <c r="I108" s="709"/>
      <c r="J108" s="478">
        <v>11640</v>
      </c>
      <c r="K108" s="478">
        <v>0</v>
      </c>
      <c r="L108" s="479">
        <v>0</v>
      </c>
    </row>
    <row r="109" spans="1:12" ht="12.75">
      <c r="A109" s="493" t="s">
        <v>1457</v>
      </c>
      <c r="B109" s="474">
        <v>905</v>
      </c>
      <c r="C109" s="475">
        <v>1004</v>
      </c>
      <c r="D109" s="476">
        <v>5200000</v>
      </c>
      <c r="E109" s="477">
        <v>0</v>
      </c>
      <c r="F109" s="709"/>
      <c r="G109" s="709"/>
      <c r="H109" s="709"/>
      <c r="I109" s="709"/>
      <c r="J109" s="478">
        <v>82075</v>
      </c>
      <c r="K109" s="478">
        <v>10416.978</v>
      </c>
      <c r="L109" s="479">
        <v>0</v>
      </c>
    </row>
    <row r="110" spans="1:12" ht="39" customHeight="1">
      <c r="A110" s="493" t="s">
        <v>1517</v>
      </c>
      <c r="B110" s="474">
        <v>905</v>
      </c>
      <c r="C110" s="475">
        <v>1004</v>
      </c>
      <c r="D110" s="476">
        <v>5201000</v>
      </c>
      <c r="E110" s="477">
        <v>0</v>
      </c>
      <c r="F110" s="709"/>
      <c r="G110" s="709"/>
      <c r="H110" s="709"/>
      <c r="I110" s="709"/>
      <c r="J110" s="478">
        <v>26356</v>
      </c>
      <c r="K110" s="478">
        <v>0</v>
      </c>
      <c r="L110" s="479">
        <v>0</v>
      </c>
    </row>
    <row r="111" spans="1:12" ht="22.5">
      <c r="A111" s="493" t="s">
        <v>1518</v>
      </c>
      <c r="B111" s="474">
        <v>905</v>
      </c>
      <c r="C111" s="475">
        <v>1004</v>
      </c>
      <c r="D111" s="476">
        <v>5201004</v>
      </c>
      <c r="E111" s="477">
        <v>0</v>
      </c>
      <c r="F111" s="709"/>
      <c r="G111" s="709"/>
      <c r="H111" s="709"/>
      <c r="I111" s="709"/>
      <c r="J111" s="478">
        <v>25839</v>
      </c>
      <c r="K111" s="478">
        <v>0</v>
      </c>
      <c r="L111" s="479">
        <v>0</v>
      </c>
    </row>
    <row r="112" spans="1:12" ht="12.75">
      <c r="A112" s="494" t="s">
        <v>1500</v>
      </c>
      <c r="B112" s="474">
        <v>905</v>
      </c>
      <c r="C112" s="475">
        <v>1004</v>
      </c>
      <c r="D112" s="476">
        <v>5201004</v>
      </c>
      <c r="E112" s="477">
        <v>5</v>
      </c>
      <c r="F112" s="709"/>
      <c r="G112" s="709"/>
      <c r="H112" s="709"/>
      <c r="I112" s="709"/>
      <c r="J112" s="478">
        <v>25839</v>
      </c>
      <c r="K112" s="478">
        <v>0</v>
      </c>
      <c r="L112" s="479">
        <v>0</v>
      </c>
    </row>
    <row r="113" spans="1:12" ht="33.75">
      <c r="A113" s="493" t="s">
        <v>1519</v>
      </c>
      <c r="B113" s="474">
        <v>905</v>
      </c>
      <c r="C113" s="475">
        <v>1004</v>
      </c>
      <c r="D113" s="476">
        <v>5201005</v>
      </c>
      <c r="E113" s="477">
        <v>0</v>
      </c>
      <c r="F113" s="709"/>
      <c r="G113" s="709"/>
      <c r="H113" s="709"/>
      <c r="I113" s="709"/>
      <c r="J113" s="478">
        <v>517</v>
      </c>
      <c r="K113" s="478">
        <v>0</v>
      </c>
      <c r="L113" s="479">
        <v>0</v>
      </c>
    </row>
    <row r="114" spans="1:12" ht="12.75">
      <c r="A114" s="494" t="s">
        <v>1748</v>
      </c>
      <c r="B114" s="474">
        <v>905</v>
      </c>
      <c r="C114" s="475">
        <v>1004</v>
      </c>
      <c r="D114" s="476">
        <v>5201005</v>
      </c>
      <c r="E114" s="477">
        <v>5</v>
      </c>
      <c r="F114" s="709"/>
      <c r="G114" s="709"/>
      <c r="H114" s="709"/>
      <c r="I114" s="709"/>
      <c r="J114" s="478">
        <v>517</v>
      </c>
      <c r="K114" s="478">
        <v>0</v>
      </c>
      <c r="L114" s="479">
        <v>0</v>
      </c>
    </row>
    <row r="115" spans="1:12" ht="22.5">
      <c r="A115" s="493" t="s">
        <v>1520</v>
      </c>
      <c r="B115" s="474">
        <v>905</v>
      </c>
      <c r="C115" s="475">
        <v>1004</v>
      </c>
      <c r="D115" s="476">
        <v>5201300</v>
      </c>
      <c r="E115" s="477">
        <v>0</v>
      </c>
      <c r="F115" s="709"/>
      <c r="G115" s="709"/>
      <c r="H115" s="709"/>
      <c r="I115" s="709"/>
      <c r="J115" s="478">
        <v>55719</v>
      </c>
      <c r="K115" s="478">
        <v>10416.978</v>
      </c>
      <c r="L115" s="479">
        <v>0</v>
      </c>
    </row>
    <row r="116" spans="1:12" ht="12.75">
      <c r="A116" s="493" t="s">
        <v>1521</v>
      </c>
      <c r="B116" s="474">
        <v>905</v>
      </c>
      <c r="C116" s="475">
        <v>1004</v>
      </c>
      <c r="D116" s="476">
        <v>5201312</v>
      </c>
      <c r="E116" s="477">
        <v>0</v>
      </c>
      <c r="F116" s="709"/>
      <c r="G116" s="709"/>
      <c r="H116" s="709"/>
      <c r="I116" s="709"/>
      <c r="J116" s="478">
        <v>13146</v>
      </c>
      <c r="K116" s="478">
        <v>10416.978</v>
      </c>
      <c r="L116" s="479">
        <v>0</v>
      </c>
    </row>
    <row r="117" spans="1:12" ht="12.75">
      <c r="A117" s="494" t="s">
        <v>1399</v>
      </c>
      <c r="B117" s="474">
        <v>905</v>
      </c>
      <c r="C117" s="475">
        <v>1004</v>
      </c>
      <c r="D117" s="476">
        <v>5201312</v>
      </c>
      <c r="E117" s="477">
        <v>500</v>
      </c>
      <c r="F117" s="709"/>
      <c r="G117" s="709"/>
      <c r="H117" s="709"/>
      <c r="I117" s="709"/>
      <c r="J117" s="478">
        <v>13146</v>
      </c>
      <c r="K117" s="478">
        <v>10416.978</v>
      </c>
      <c r="L117" s="479">
        <v>0</v>
      </c>
    </row>
    <row r="118" spans="1:12" ht="22.5">
      <c r="A118" s="493" t="s">
        <v>1522</v>
      </c>
      <c r="B118" s="474">
        <v>905</v>
      </c>
      <c r="C118" s="475">
        <v>1004</v>
      </c>
      <c r="D118" s="476">
        <v>5201321</v>
      </c>
      <c r="E118" s="477">
        <v>0</v>
      </c>
      <c r="F118" s="709"/>
      <c r="G118" s="709"/>
      <c r="H118" s="709"/>
      <c r="I118" s="709"/>
      <c r="J118" s="478">
        <v>42573</v>
      </c>
      <c r="K118" s="478">
        <v>0</v>
      </c>
      <c r="L118" s="479">
        <v>0</v>
      </c>
    </row>
    <row r="119" spans="1:12" ht="12.75">
      <c r="A119" s="494" t="s">
        <v>1500</v>
      </c>
      <c r="B119" s="474">
        <v>905</v>
      </c>
      <c r="C119" s="475">
        <v>1004</v>
      </c>
      <c r="D119" s="476">
        <v>5201321</v>
      </c>
      <c r="E119" s="477">
        <v>5</v>
      </c>
      <c r="F119" s="709"/>
      <c r="G119" s="709"/>
      <c r="H119" s="709"/>
      <c r="I119" s="709"/>
      <c r="J119" s="478">
        <v>42573</v>
      </c>
      <c r="K119" s="478">
        <v>0</v>
      </c>
      <c r="L119" s="479">
        <v>0</v>
      </c>
    </row>
    <row r="120" spans="1:12" ht="12.75">
      <c r="A120" s="492" t="s">
        <v>1387</v>
      </c>
      <c r="B120" s="468">
        <v>905</v>
      </c>
      <c r="C120" s="469">
        <v>1006</v>
      </c>
      <c r="D120" s="470">
        <v>0</v>
      </c>
      <c r="E120" s="471">
        <v>0</v>
      </c>
      <c r="F120" s="708"/>
      <c r="G120" s="708"/>
      <c r="H120" s="708"/>
      <c r="I120" s="708"/>
      <c r="J120" s="472">
        <v>14070.481</v>
      </c>
      <c r="K120" s="472">
        <v>11149.351</v>
      </c>
      <c r="L120" s="473">
        <v>0</v>
      </c>
    </row>
    <row r="121" spans="1:12" ht="12.75">
      <c r="A121" s="493" t="s">
        <v>1397</v>
      </c>
      <c r="B121" s="474">
        <v>905</v>
      </c>
      <c r="C121" s="475">
        <v>1006</v>
      </c>
      <c r="D121" s="476">
        <v>20000</v>
      </c>
      <c r="E121" s="477">
        <v>0</v>
      </c>
      <c r="F121" s="709"/>
      <c r="G121" s="709"/>
      <c r="H121" s="709"/>
      <c r="I121" s="709"/>
      <c r="J121" s="478">
        <v>14070.481</v>
      </c>
      <c r="K121" s="478">
        <v>11149.351</v>
      </c>
      <c r="L121" s="479">
        <v>0</v>
      </c>
    </row>
    <row r="122" spans="1:12" ht="12.75">
      <c r="A122" s="493" t="s">
        <v>1398</v>
      </c>
      <c r="B122" s="474">
        <v>905</v>
      </c>
      <c r="C122" s="475">
        <v>1006</v>
      </c>
      <c r="D122" s="476">
        <v>20400</v>
      </c>
      <c r="E122" s="477">
        <v>0</v>
      </c>
      <c r="F122" s="709"/>
      <c r="G122" s="709"/>
      <c r="H122" s="709"/>
      <c r="I122" s="709"/>
      <c r="J122" s="478">
        <v>14070.481</v>
      </c>
      <c r="K122" s="478">
        <v>11149.351</v>
      </c>
      <c r="L122" s="479">
        <v>0</v>
      </c>
    </row>
    <row r="123" spans="1:12" ht="22.5">
      <c r="A123" s="493" t="s">
        <v>1436</v>
      </c>
      <c r="B123" s="474">
        <v>905</v>
      </c>
      <c r="C123" s="475">
        <v>1006</v>
      </c>
      <c r="D123" s="476">
        <v>20412</v>
      </c>
      <c r="E123" s="477">
        <v>0</v>
      </c>
      <c r="F123" s="709"/>
      <c r="G123" s="709"/>
      <c r="H123" s="709"/>
      <c r="I123" s="709"/>
      <c r="J123" s="478">
        <v>14070.481</v>
      </c>
      <c r="K123" s="478">
        <v>11149.351</v>
      </c>
      <c r="L123" s="479">
        <v>0</v>
      </c>
    </row>
    <row r="124" spans="1:12" ht="12.75">
      <c r="A124" s="494" t="s">
        <v>1399</v>
      </c>
      <c r="B124" s="474">
        <v>905</v>
      </c>
      <c r="C124" s="475">
        <v>1006</v>
      </c>
      <c r="D124" s="476">
        <v>20412</v>
      </c>
      <c r="E124" s="477">
        <v>500</v>
      </c>
      <c r="F124" s="709"/>
      <c r="G124" s="709"/>
      <c r="H124" s="709"/>
      <c r="I124" s="709"/>
      <c r="J124" s="478">
        <v>14070.481</v>
      </c>
      <c r="K124" s="478">
        <v>11149.351</v>
      </c>
      <c r="L124" s="479">
        <v>0</v>
      </c>
    </row>
    <row r="125" spans="1:12" ht="22.5">
      <c r="A125" s="495" t="s">
        <v>135</v>
      </c>
      <c r="B125" s="480">
        <v>915</v>
      </c>
      <c r="C125" s="481">
        <v>0</v>
      </c>
      <c r="D125" s="482">
        <v>0</v>
      </c>
      <c r="E125" s="483">
        <v>0</v>
      </c>
      <c r="F125" s="710"/>
      <c r="G125" s="710"/>
      <c r="H125" s="710"/>
      <c r="I125" s="710"/>
      <c r="J125" s="484">
        <v>3348.4982</v>
      </c>
      <c r="K125" s="484">
        <v>2670.254</v>
      </c>
      <c r="L125" s="485">
        <v>0</v>
      </c>
    </row>
    <row r="126" spans="1:12" ht="12.75">
      <c r="A126" s="492" t="s">
        <v>1387</v>
      </c>
      <c r="B126" s="468">
        <v>915</v>
      </c>
      <c r="C126" s="469">
        <v>1006</v>
      </c>
      <c r="D126" s="470">
        <v>0</v>
      </c>
      <c r="E126" s="471">
        <v>0</v>
      </c>
      <c r="F126" s="708"/>
      <c r="G126" s="708"/>
      <c r="H126" s="708"/>
      <c r="I126" s="708"/>
      <c r="J126" s="472">
        <v>3348.4982</v>
      </c>
      <c r="K126" s="472">
        <v>2670.254</v>
      </c>
      <c r="L126" s="473">
        <v>0</v>
      </c>
    </row>
    <row r="127" spans="1:12" ht="12.75">
      <c r="A127" s="493" t="s">
        <v>1397</v>
      </c>
      <c r="B127" s="474">
        <v>915</v>
      </c>
      <c r="C127" s="475">
        <v>1006</v>
      </c>
      <c r="D127" s="476">
        <v>20000</v>
      </c>
      <c r="E127" s="477">
        <v>0</v>
      </c>
      <c r="F127" s="709"/>
      <c r="G127" s="709"/>
      <c r="H127" s="709"/>
      <c r="I127" s="709"/>
      <c r="J127" s="478">
        <v>3348.4982</v>
      </c>
      <c r="K127" s="478">
        <v>2670.254</v>
      </c>
      <c r="L127" s="479">
        <v>0</v>
      </c>
    </row>
    <row r="128" spans="1:12" ht="12.75">
      <c r="A128" s="493" t="s">
        <v>1398</v>
      </c>
      <c r="B128" s="474">
        <v>915</v>
      </c>
      <c r="C128" s="475">
        <v>1006</v>
      </c>
      <c r="D128" s="476">
        <v>20400</v>
      </c>
      <c r="E128" s="477">
        <v>0</v>
      </c>
      <c r="F128" s="709"/>
      <c r="G128" s="709"/>
      <c r="H128" s="709"/>
      <c r="I128" s="709"/>
      <c r="J128" s="478">
        <v>3348.4982</v>
      </c>
      <c r="K128" s="478">
        <v>2670.254</v>
      </c>
      <c r="L128" s="479">
        <v>0</v>
      </c>
    </row>
    <row r="129" spans="1:12" ht="22.5">
      <c r="A129" s="493" t="s">
        <v>1436</v>
      </c>
      <c r="B129" s="474">
        <v>915</v>
      </c>
      <c r="C129" s="475">
        <v>1006</v>
      </c>
      <c r="D129" s="476">
        <v>20412</v>
      </c>
      <c r="E129" s="477">
        <v>0</v>
      </c>
      <c r="F129" s="709"/>
      <c r="G129" s="709"/>
      <c r="H129" s="709"/>
      <c r="I129" s="709"/>
      <c r="J129" s="478">
        <v>2711.176</v>
      </c>
      <c r="K129" s="478">
        <v>2115.153</v>
      </c>
      <c r="L129" s="479">
        <v>0</v>
      </c>
    </row>
    <row r="130" spans="1:12" ht="12.75">
      <c r="A130" s="494" t="s">
        <v>1399</v>
      </c>
      <c r="B130" s="474">
        <v>915</v>
      </c>
      <c r="C130" s="475">
        <v>1006</v>
      </c>
      <c r="D130" s="476">
        <v>20412</v>
      </c>
      <c r="E130" s="477">
        <v>500</v>
      </c>
      <c r="F130" s="709"/>
      <c r="G130" s="709"/>
      <c r="H130" s="709"/>
      <c r="I130" s="709"/>
      <c r="J130" s="478">
        <v>2711.176</v>
      </c>
      <c r="K130" s="478">
        <v>2115.153</v>
      </c>
      <c r="L130" s="479">
        <v>0</v>
      </c>
    </row>
    <row r="131" spans="1:12" ht="22.5">
      <c r="A131" s="493" t="s">
        <v>1545</v>
      </c>
      <c r="B131" s="474">
        <v>915</v>
      </c>
      <c r="C131" s="475">
        <v>1006</v>
      </c>
      <c r="D131" s="476">
        <v>20422</v>
      </c>
      <c r="E131" s="477">
        <v>0</v>
      </c>
      <c r="F131" s="709"/>
      <c r="G131" s="709"/>
      <c r="H131" s="709"/>
      <c r="I131" s="709"/>
      <c r="J131" s="478">
        <v>194.21820000000002</v>
      </c>
      <c r="K131" s="478">
        <v>113.763</v>
      </c>
      <c r="L131" s="479">
        <v>0</v>
      </c>
    </row>
    <row r="132" spans="1:12" ht="12.75">
      <c r="A132" s="494" t="s">
        <v>1399</v>
      </c>
      <c r="B132" s="474">
        <v>915</v>
      </c>
      <c r="C132" s="475">
        <v>1006</v>
      </c>
      <c r="D132" s="476">
        <v>20422</v>
      </c>
      <c r="E132" s="477">
        <v>500</v>
      </c>
      <c r="F132" s="709"/>
      <c r="G132" s="709"/>
      <c r="H132" s="709"/>
      <c r="I132" s="709"/>
      <c r="J132" s="478">
        <v>194.21820000000002</v>
      </c>
      <c r="K132" s="478">
        <v>113.763</v>
      </c>
      <c r="L132" s="479">
        <v>0</v>
      </c>
    </row>
    <row r="133" spans="1:12" ht="22.5">
      <c r="A133" s="493" t="s">
        <v>1546</v>
      </c>
      <c r="B133" s="474">
        <v>915</v>
      </c>
      <c r="C133" s="475">
        <v>1006</v>
      </c>
      <c r="D133" s="476">
        <v>20423</v>
      </c>
      <c r="E133" s="477">
        <v>0</v>
      </c>
      <c r="F133" s="709"/>
      <c r="G133" s="709"/>
      <c r="H133" s="709"/>
      <c r="I133" s="709"/>
      <c r="J133" s="478">
        <v>443.104</v>
      </c>
      <c r="K133" s="478">
        <v>441.338</v>
      </c>
      <c r="L133" s="479">
        <v>0</v>
      </c>
    </row>
    <row r="134" spans="1:12" ht="12.75">
      <c r="A134" s="494" t="s">
        <v>1399</v>
      </c>
      <c r="B134" s="474">
        <v>915</v>
      </c>
      <c r="C134" s="475">
        <v>1006</v>
      </c>
      <c r="D134" s="476">
        <v>20423</v>
      </c>
      <c r="E134" s="477">
        <v>500</v>
      </c>
      <c r="F134" s="709"/>
      <c r="G134" s="709"/>
      <c r="H134" s="709"/>
      <c r="I134" s="709"/>
      <c r="J134" s="478">
        <v>443.104</v>
      </c>
      <c r="K134" s="478">
        <v>441.338</v>
      </c>
      <c r="L134" s="479">
        <v>0</v>
      </c>
    </row>
    <row r="135" spans="1:12" ht="22.5">
      <c r="A135" s="495" t="s">
        <v>139</v>
      </c>
      <c r="B135" s="480">
        <v>918</v>
      </c>
      <c r="C135" s="481">
        <v>0</v>
      </c>
      <c r="D135" s="482">
        <v>0</v>
      </c>
      <c r="E135" s="483">
        <v>0</v>
      </c>
      <c r="F135" s="710"/>
      <c r="G135" s="710"/>
      <c r="H135" s="710"/>
      <c r="I135" s="710"/>
      <c r="J135" s="484">
        <v>74436</v>
      </c>
      <c r="K135" s="484">
        <v>0</v>
      </c>
      <c r="L135" s="485">
        <v>0</v>
      </c>
    </row>
    <row r="136" spans="1:12" ht="12.75">
      <c r="A136" s="492" t="s">
        <v>1363</v>
      </c>
      <c r="B136" s="468">
        <v>918</v>
      </c>
      <c r="C136" s="469">
        <v>501</v>
      </c>
      <c r="D136" s="470">
        <v>0</v>
      </c>
      <c r="E136" s="471">
        <v>0</v>
      </c>
      <c r="F136" s="708"/>
      <c r="G136" s="708"/>
      <c r="H136" s="708"/>
      <c r="I136" s="708"/>
      <c r="J136" s="472">
        <v>74436</v>
      </c>
      <c r="K136" s="472">
        <v>0</v>
      </c>
      <c r="L136" s="473">
        <v>0</v>
      </c>
    </row>
    <row r="137" spans="1:12" ht="12.75">
      <c r="A137" s="493" t="s">
        <v>1555</v>
      </c>
      <c r="B137" s="474">
        <v>918</v>
      </c>
      <c r="C137" s="475">
        <v>501</v>
      </c>
      <c r="D137" s="476">
        <v>3500000</v>
      </c>
      <c r="E137" s="477">
        <v>0</v>
      </c>
      <c r="F137" s="709"/>
      <c r="G137" s="709"/>
      <c r="H137" s="709"/>
      <c r="I137" s="709"/>
      <c r="J137" s="478">
        <v>74436</v>
      </c>
      <c r="K137" s="478">
        <v>0</v>
      </c>
      <c r="L137" s="479">
        <v>0</v>
      </c>
    </row>
    <row r="138" spans="1:12" ht="24" customHeight="1">
      <c r="A138" s="493" t="s">
        <v>1556</v>
      </c>
      <c r="B138" s="474">
        <v>918</v>
      </c>
      <c r="C138" s="475">
        <v>501</v>
      </c>
      <c r="D138" s="476">
        <v>3500200</v>
      </c>
      <c r="E138" s="477">
        <v>0</v>
      </c>
      <c r="F138" s="709"/>
      <c r="G138" s="709"/>
      <c r="H138" s="709"/>
      <c r="I138" s="709"/>
      <c r="J138" s="478">
        <v>74436</v>
      </c>
      <c r="K138" s="478">
        <v>0</v>
      </c>
      <c r="L138" s="479">
        <v>0</v>
      </c>
    </row>
    <row r="139" spans="1:12" ht="12.75">
      <c r="A139" s="493" t="s">
        <v>1557</v>
      </c>
      <c r="B139" s="474">
        <v>918</v>
      </c>
      <c r="C139" s="475">
        <v>501</v>
      </c>
      <c r="D139" s="476">
        <v>3500202</v>
      </c>
      <c r="E139" s="477">
        <v>0</v>
      </c>
      <c r="F139" s="709"/>
      <c r="G139" s="709"/>
      <c r="H139" s="709"/>
      <c r="I139" s="709"/>
      <c r="J139" s="478">
        <v>74436</v>
      </c>
      <c r="K139" s="478">
        <v>0</v>
      </c>
      <c r="L139" s="479">
        <v>0</v>
      </c>
    </row>
    <row r="140" spans="1:12" ht="12.75">
      <c r="A140" s="494" t="s">
        <v>1399</v>
      </c>
      <c r="B140" s="474">
        <v>918</v>
      </c>
      <c r="C140" s="475">
        <v>501</v>
      </c>
      <c r="D140" s="476">
        <v>3500202</v>
      </c>
      <c r="E140" s="477">
        <v>500</v>
      </c>
      <c r="F140" s="709"/>
      <c r="G140" s="709"/>
      <c r="H140" s="709"/>
      <c r="I140" s="709"/>
      <c r="J140" s="478">
        <v>74436</v>
      </c>
      <c r="K140" s="478">
        <v>0</v>
      </c>
      <c r="L140" s="479">
        <v>0</v>
      </c>
    </row>
    <row r="141" spans="1:12" ht="22.5">
      <c r="A141" s="495" t="s">
        <v>1604</v>
      </c>
      <c r="B141" s="480">
        <v>929</v>
      </c>
      <c r="C141" s="481">
        <v>0</v>
      </c>
      <c r="D141" s="482">
        <v>0</v>
      </c>
      <c r="E141" s="483">
        <v>0</v>
      </c>
      <c r="F141" s="710"/>
      <c r="G141" s="710"/>
      <c r="H141" s="710"/>
      <c r="I141" s="710"/>
      <c r="J141" s="484">
        <v>2199.7</v>
      </c>
      <c r="K141" s="484">
        <v>0</v>
      </c>
      <c r="L141" s="485">
        <v>0</v>
      </c>
    </row>
    <row r="142" spans="1:12" ht="12.75">
      <c r="A142" s="492" t="s">
        <v>1365</v>
      </c>
      <c r="B142" s="468">
        <v>929</v>
      </c>
      <c r="C142" s="469">
        <v>503</v>
      </c>
      <c r="D142" s="470">
        <v>0</v>
      </c>
      <c r="E142" s="471">
        <v>0</v>
      </c>
      <c r="F142" s="708"/>
      <c r="G142" s="708"/>
      <c r="H142" s="708"/>
      <c r="I142" s="708"/>
      <c r="J142" s="472">
        <v>1526.8</v>
      </c>
      <c r="K142" s="472">
        <v>0</v>
      </c>
      <c r="L142" s="473">
        <v>0</v>
      </c>
    </row>
    <row r="143" spans="1:12" ht="22.5">
      <c r="A143" s="493" t="s">
        <v>1609</v>
      </c>
      <c r="B143" s="474">
        <v>929</v>
      </c>
      <c r="C143" s="475">
        <v>503</v>
      </c>
      <c r="D143" s="476">
        <v>1020000</v>
      </c>
      <c r="E143" s="477">
        <v>0</v>
      </c>
      <c r="F143" s="709"/>
      <c r="G143" s="709"/>
      <c r="H143" s="709"/>
      <c r="I143" s="709"/>
      <c r="J143" s="478">
        <v>1526.8</v>
      </c>
      <c r="K143" s="478">
        <v>0</v>
      </c>
      <c r="L143" s="479">
        <v>0</v>
      </c>
    </row>
    <row r="144" spans="1:12" ht="33.75">
      <c r="A144" s="493" t="s">
        <v>1610</v>
      </c>
      <c r="B144" s="474">
        <v>929</v>
      </c>
      <c r="C144" s="475">
        <v>503</v>
      </c>
      <c r="D144" s="476">
        <v>1020100</v>
      </c>
      <c r="E144" s="477">
        <v>0</v>
      </c>
      <c r="F144" s="709"/>
      <c r="G144" s="709"/>
      <c r="H144" s="709"/>
      <c r="I144" s="709"/>
      <c r="J144" s="478">
        <v>1526.8</v>
      </c>
      <c r="K144" s="478">
        <v>0</v>
      </c>
      <c r="L144" s="479">
        <v>0</v>
      </c>
    </row>
    <row r="145" spans="1:12" ht="22.5">
      <c r="A145" s="493" t="s">
        <v>1611</v>
      </c>
      <c r="B145" s="474">
        <v>929</v>
      </c>
      <c r="C145" s="475">
        <v>503</v>
      </c>
      <c r="D145" s="476">
        <v>1020115</v>
      </c>
      <c r="E145" s="477">
        <v>0</v>
      </c>
      <c r="F145" s="709"/>
      <c r="G145" s="709"/>
      <c r="H145" s="709"/>
      <c r="I145" s="709"/>
      <c r="J145" s="478">
        <v>1526.8</v>
      </c>
      <c r="K145" s="478">
        <v>0</v>
      </c>
      <c r="L145" s="479">
        <v>0</v>
      </c>
    </row>
    <row r="146" spans="1:12" ht="13.5" customHeight="1">
      <c r="A146" s="494" t="s">
        <v>1575</v>
      </c>
      <c r="B146" s="474">
        <v>929</v>
      </c>
      <c r="C146" s="475">
        <v>503</v>
      </c>
      <c r="D146" s="476">
        <v>1020115</v>
      </c>
      <c r="E146" s="477">
        <v>3</v>
      </c>
      <c r="F146" s="709"/>
      <c r="G146" s="709"/>
      <c r="H146" s="709"/>
      <c r="I146" s="709"/>
      <c r="J146" s="478">
        <v>1526.8</v>
      </c>
      <c r="K146" s="478">
        <v>0</v>
      </c>
      <c r="L146" s="479">
        <v>0</v>
      </c>
    </row>
    <row r="147" spans="1:12" ht="12.75">
      <c r="A147" s="492" t="s">
        <v>1376</v>
      </c>
      <c r="B147" s="468">
        <v>929</v>
      </c>
      <c r="C147" s="469">
        <v>901</v>
      </c>
      <c r="D147" s="470">
        <v>0</v>
      </c>
      <c r="E147" s="471">
        <v>0</v>
      </c>
      <c r="F147" s="708"/>
      <c r="G147" s="708"/>
      <c r="H147" s="708"/>
      <c r="I147" s="708"/>
      <c r="J147" s="472">
        <v>672.9</v>
      </c>
      <c r="K147" s="472">
        <v>0</v>
      </c>
      <c r="L147" s="473">
        <v>0</v>
      </c>
    </row>
    <row r="148" spans="1:12" ht="22.5">
      <c r="A148" s="493" t="s">
        <v>1609</v>
      </c>
      <c r="B148" s="474">
        <v>929</v>
      </c>
      <c r="C148" s="475">
        <v>901</v>
      </c>
      <c r="D148" s="476">
        <v>1020000</v>
      </c>
      <c r="E148" s="477">
        <v>0</v>
      </c>
      <c r="F148" s="709"/>
      <c r="G148" s="709"/>
      <c r="H148" s="709"/>
      <c r="I148" s="709"/>
      <c r="J148" s="478">
        <v>672.9</v>
      </c>
      <c r="K148" s="478">
        <v>0</v>
      </c>
      <c r="L148" s="479">
        <v>0</v>
      </c>
    </row>
    <row r="149" spans="1:12" ht="33.75">
      <c r="A149" s="493" t="s">
        <v>1610</v>
      </c>
      <c r="B149" s="474">
        <v>929</v>
      </c>
      <c r="C149" s="475">
        <v>901</v>
      </c>
      <c r="D149" s="476">
        <v>1020100</v>
      </c>
      <c r="E149" s="477">
        <v>0</v>
      </c>
      <c r="F149" s="709"/>
      <c r="G149" s="709"/>
      <c r="H149" s="709"/>
      <c r="I149" s="709"/>
      <c r="J149" s="478">
        <v>672.9</v>
      </c>
      <c r="K149" s="478">
        <v>0</v>
      </c>
      <c r="L149" s="479">
        <v>0</v>
      </c>
    </row>
    <row r="150" spans="1:12" ht="29.25" customHeight="1">
      <c r="A150" s="493" t="s">
        <v>1623</v>
      </c>
      <c r="B150" s="474">
        <v>929</v>
      </c>
      <c r="C150" s="475">
        <v>901</v>
      </c>
      <c r="D150" s="476">
        <v>1020114</v>
      </c>
      <c r="E150" s="477">
        <v>0</v>
      </c>
      <c r="F150" s="709"/>
      <c r="G150" s="709"/>
      <c r="H150" s="709"/>
      <c r="I150" s="709"/>
      <c r="J150" s="478">
        <v>672.9</v>
      </c>
      <c r="K150" s="478">
        <v>0</v>
      </c>
      <c r="L150" s="479">
        <v>0</v>
      </c>
    </row>
    <row r="151" spans="1:12" ht="12.75">
      <c r="A151" s="565" t="s">
        <v>1575</v>
      </c>
      <c r="B151" s="555">
        <v>929</v>
      </c>
      <c r="C151" s="556">
        <v>901</v>
      </c>
      <c r="D151" s="557">
        <v>1020114</v>
      </c>
      <c r="E151" s="558">
        <v>3</v>
      </c>
      <c r="F151" s="713"/>
      <c r="G151" s="713"/>
      <c r="H151" s="713"/>
      <c r="I151" s="713"/>
      <c r="J151" s="559">
        <v>672.9</v>
      </c>
      <c r="K151" s="559">
        <v>0</v>
      </c>
      <c r="L151" s="560">
        <v>0</v>
      </c>
    </row>
    <row r="152" spans="1:12" ht="12.75">
      <c r="A152" s="711" t="s">
        <v>1709</v>
      </c>
      <c r="B152" s="712"/>
      <c r="C152" s="712"/>
      <c r="D152" s="712"/>
      <c r="E152" s="712"/>
      <c r="F152" s="561"/>
      <c r="G152" s="562"/>
      <c r="H152" s="562">
        <v>0</v>
      </c>
      <c r="I152" s="562"/>
      <c r="J152" s="563">
        <v>2537471.1</v>
      </c>
      <c r="K152" s="563">
        <v>991052.699</v>
      </c>
      <c r="L152" s="564">
        <v>20997.79</v>
      </c>
    </row>
    <row r="153" spans="1:12" ht="25.5" customHeight="1">
      <c r="A153" s="486"/>
      <c r="B153" s="487"/>
      <c r="C153" s="446"/>
      <c r="D153" s="488"/>
      <c r="E153" s="488"/>
      <c r="F153" s="489"/>
      <c r="G153" s="446"/>
      <c r="H153" s="446"/>
      <c r="I153" s="446"/>
      <c r="J153" s="490"/>
      <c r="K153" s="490"/>
      <c r="L153" s="490"/>
    </row>
  </sheetData>
  <sheetProtection/>
  <mergeCells count="155">
    <mergeCell ref="A152:E152"/>
    <mergeCell ref="F146:I146"/>
    <mergeCell ref="F147:I147"/>
    <mergeCell ref="F148:I148"/>
    <mergeCell ref="F149:I149"/>
    <mergeCell ref="F150:I150"/>
    <mergeCell ref="F151:I151"/>
    <mergeCell ref="F140:I140"/>
    <mergeCell ref="F141:I141"/>
    <mergeCell ref="F142:I142"/>
    <mergeCell ref="F143:I143"/>
    <mergeCell ref="F144:I144"/>
    <mergeCell ref="F145:I145"/>
    <mergeCell ref="F134:I134"/>
    <mergeCell ref="F135:I135"/>
    <mergeCell ref="F136:I136"/>
    <mergeCell ref="F137:I137"/>
    <mergeCell ref="F138:I138"/>
    <mergeCell ref="F139:I139"/>
    <mergeCell ref="F128:I128"/>
    <mergeCell ref="F129:I129"/>
    <mergeCell ref="F130:I130"/>
    <mergeCell ref="F131:I131"/>
    <mergeCell ref="F132:I132"/>
    <mergeCell ref="F133:I133"/>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04:I104"/>
    <mergeCell ref="F105:I105"/>
    <mergeCell ref="F106:I106"/>
    <mergeCell ref="F107:I107"/>
    <mergeCell ref="F108:I108"/>
    <mergeCell ref="F109:I109"/>
    <mergeCell ref="F98:I98"/>
    <mergeCell ref="F99:I99"/>
    <mergeCell ref="F100:I100"/>
    <mergeCell ref="F101:I101"/>
    <mergeCell ref="F102:I102"/>
    <mergeCell ref="F103:I103"/>
    <mergeCell ref="F92:I92"/>
    <mergeCell ref="F93:I93"/>
    <mergeCell ref="F94:I94"/>
    <mergeCell ref="F95:I95"/>
    <mergeCell ref="F96:I96"/>
    <mergeCell ref="F97:I97"/>
    <mergeCell ref="F86:I86"/>
    <mergeCell ref="F87:I87"/>
    <mergeCell ref="F88:I88"/>
    <mergeCell ref="F89:I89"/>
    <mergeCell ref="F90:I90"/>
    <mergeCell ref="F91:I91"/>
    <mergeCell ref="F80:I80"/>
    <mergeCell ref="F81:I81"/>
    <mergeCell ref="F82:I82"/>
    <mergeCell ref="F83:I83"/>
    <mergeCell ref="F84:I84"/>
    <mergeCell ref="F85:I85"/>
    <mergeCell ref="F74:I74"/>
    <mergeCell ref="F75:I75"/>
    <mergeCell ref="F76:I76"/>
    <mergeCell ref="F77:I77"/>
    <mergeCell ref="F78:I78"/>
    <mergeCell ref="F79:I79"/>
    <mergeCell ref="F68:I68"/>
    <mergeCell ref="F69:I69"/>
    <mergeCell ref="F70:I70"/>
    <mergeCell ref="F71:I71"/>
    <mergeCell ref="F72:I72"/>
    <mergeCell ref="F73:I73"/>
    <mergeCell ref="F62:I62"/>
    <mergeCell ref="F63:I63"/>
    <mergeCell ref="F64:I64"/>
    <mergeCell ref="F65:I65"/>
    <mergeCell ref="F66:I66"/>
    <mergeCell ref="F67:I67"/>
    <mergeCell ref="F56:I56"/>
    <mergeCell ref="F57:I57"/>
    <mergeCell ref="F58:I58"/>
    <mergeCell ref="F59:I59"/>
    <mergeCell ref="F60:I60"/>
    <mergeCell ref="F61:I61"/>
    <mergeCell ref="F50:I50"/>
    <mergeCell ref="F51:I51"/>
    <mergeCell ref="F52:I52"/>
    <mergeCell ref="F53:I53"/>
    <mergeCell ref="F54:I54"/>
    <mergeCell ref="F55:I55"/>
    <mergeCell ref="F44:I44"/>
    <mergeCell ref="F45:I45"/>
    <mergeCell ref="F46:I46"/>
    <mergeCell ref="F47:I47"/>
    <mergeCell ref="F48:I48"/>
    <mergeCell ref="F49:I49"/>
    <mergeCell ref="F38:I38"/>
    <mergeCell ref="F39:I39"/>
    <mergeCell ref="F40:I40"/>
    <mergeCell ref="F41:I41"/>
    <mergeCell ref="F42:I42"/>
    <mergeCell ref="F43:I43"/>
    <mergeCell ref="F32:I32"/>
    <mergeCell ref="F33:I33"/>
    <mergeCell ref="F34:I34"/>
    <mergeCell ref="F35:I35"/>
    <mergeCell ref="F36:I36"/>
    <mergeCell ref="F37:I37"/>
    <mergeCell ref="F26:I26"/>
    <mergeCell ref="F27:I27"/>
    <mergeCell ref="F28:I28"/>
    <mergeCell ref="F29:I29"/>
    <mergeCell ref="F30:I30"/>
    <mergeCell ref="F31:I31"/>
    <mergeCell ref="F20:I20"/>
    <mergeCell ref="F21:I21"/>
    <mergeCell ref="F22:I22"/>
    <mergeCell ref="F23:I23"/>
    <mergeCell ref="F24:I24"/>
    <mergeCell ref="F25:I25"/>
    <mergeCell ref="F14:I14"/>
    <mergeCell ref="F15:I15"/>
    <mergeCell ref="F16:I16"/>
    <mergeCell ref="F17:I17"/>
    <mergeCell ref="F18:I18"/>
    <mergeCell ref="F19:I19"/>
    <mergeCell ref="C10:C11"/>
    <mergeCell ref="D10:D11"/>
    <mergeCell ref="E10:E11"/>
    <mergeCell ref="K10:K11"/>
    <mergeCell ref="L10:L11"/>
    <mergeCell ref="F13:I13"/>
    <mergeCell ref="B2:L2"/>
    <mergeCell ref="B3:L3"/>
    <mergeCell ref="E4:L4"/>
    <mergeCell ref="A7:L7"/>
    <mergeCell ref="A8:I8"/>
    <mergeCell ref="A9:A11"/>
    <mergeCell ref="B9:E9"/>
    <mergeCell ref="J9:J11"/>
    <mergeCell ref="K9:L9"/>
    <mergeCell ref="B10:B11"/>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J26"/>
  <sheetViews>
    <sheetView zoomScale="92" zoomScaleNormal="92" zoomScalePageLayoutView="0" workbookViewId="0" topLeftCell="A1">
      <selection activeCell="A4" sqref="A4:B4"/>
    </sheetView>
  </sheetViews>
  <sheetFormatPr defaultColWidth="9.00390625" defaultRowHeight="12.75"/>
  <cols>
    <col min="1" max="1" width="66.125" style="0" customWidth="1"/>
    <col min="2" max="2" width="19.875" style="0" customWidth="1"/>
  </cols>
  <sheetData>
    <row r="1" spans="1:2" s="498" customFormat="1" ht="15.75">
      <c r="A1" s="496"/>
      <c r="B1" s="497" t="s">
        <v>1710</v>
      </c>
    </row>
    <row r="2" spans="1:2" s="498" customFormat="1" ht="22.5" customHeight="1">
      <c r="A2" s="716" t="s">
        <v>426</v>
      </c>
      <c r="B2" s="716"/>
    </row>
    <row r="3" spans="1:2" s="498" customFormat="1" ht="18.75" customHeight="1">
      <c r="A3" s="717" t="s">
        <v>97</v>
      </c>
      <c r="B3" s="717"/>
    </row>
    <row r="4" spans="1:3" s="498" customFormat="1" ht="22.5" customHeight="1">
      <c r="A4" s="718" t="s">
        <v>1750</v>
      </c>
      <c r="B4" s="718"/>
      <c r="C4" s="499"/>
    </row>
    <row r="5" spans="1:2" s="498" customFormat="1" ht="15" customHeight="1">
      <c r="A5" s="500"/>
      <c r="B5" s="501"/>
    </row>
    <row r="6" spans="1:10" s="498" customFormat="1" ht="21" customHeight="1">
      <c r="A6" s="714" t="s">
        <v>1711</v>
      </c>
      <c r="B6" s="714"/>
      <c r="G6" s="715"/>
      <c r="H6" s="715"/>
      <c r="I6" s="715"/>
      <c r="J6" s="715"/>
    </row>
    <row r="7" spans="1:10" s="498" customFormat="1" ht="36" customHeight="1">
      <c r="A7" s="714"/>
      <c r="B7" s="714"/>
      <c r="G7" s="715"/>
      <c r="H7" s="715"/>
      <c r="I7" s="715"/>
      <c r="J7" s="715"/>
    </row>
    <row r="8" spans="1:2" s="498" customFormat="1" ht="57" customHeight="1">
      <c r="A8" s="502"/>
      <c r="B8" s="503" t="s">
        <v>428</v>
      </c>
    </row>
    <row r="9" spans="1:2" s="505" customFormat="1" ht="31.5">
      <c r="A9" s="506" t="s">
        <v>1345</v>
      </c>
      <c r="B9" s="123" t="s">
        <v>434</v>
      </c>
    </row>
    <row r="10" spans="1:2" s="498" customFormat="1" ht="29.25" customHeight="1">
      <c r="A10" s="507" t="s">
        <v>1712</v>
      </c>
      <c r="B10" s="508">
        <f>B16+B19</f>
        <v>0</v>
      </c>
    </row>
    <row r="11" spans="1:2" s="498" customFormat="1" ht="15.75">
      <c r="A11" s="509"/>
      <c r="B11" s="510"/>
    </row>
    <row r="12" spans="1:2" s="498" customFormat="1" ht="15.75" hidden="1">
      <c r="A12" s="511" t="s">
        <v>1713</v>
      </c>
      <c r="B12" s="512">
        <v>0</v>
      </c>
    </row>
    <row r="13" spans="1:2" s="498" customFormat="1" ht="15.75" hidden="1">
      <c r="A13" s="513" t="s">
        <v>1714</v>
      </c>
      <c r="B13" s="510">
        <v>0</v>
      </c>
    </row>
    <row r="14" spans="1:2" s="498" customFormat="1" ht="15.75" hidden="1">
      <c r="A14" s="514" t="s">
        <v>1715</v>
      </c>
      <c r="B14" s="510">
        <v>0</v>
      </c>
    </row>
    <row r="15" spans="1:2" s="498" customFormat="1" ht="15.75" hidden="1">
      <c r="A15" s="513" t="s">
        <v>1716</v>
      </c>
      <c r="B15" s="510">
        <v>0</v>
      </c>
    </row>
    <row r="16" spans="1:2" s="498" customFormat="1" ht="51.75" customHeight="1">
      <c r="A16" s="515" t="s">
        <v>1717</v>
      </c>
      <c r="B16" s="516">
        <f>B17-B18</f>
        <v>0</v>
      </c>
    </row>
    <row r="17" spans="1:2" s="498" customFormat="1" ht="15.75">
      <c r="A17" s="513" t="s">
        <v>1718</v>
      </c>
      <c r="B17" s="517">
        <f>1220000+400000</f>
        <v>1620000</v>
      </c>
    </row>
    <row r="18" spans="1:2" s="498" customFormat="1" ht="15.75">
      <c r="A18" s="513" t="s">
        <v>1719</v>
      </c>
      <c r="B18" s="517">
        <f>1220000+400000</f>
        <v>1620000</v>
      </c>
    </row>
    <row r="19" spans="1:2" s="498" customFormat="1" ht="15.75" hidden="1">
      <c r="A19" s="515" t="s">
        <v>1720</v>
      </c>
      <c r="B19" s="512">
        <f>B20-B21</f>
        <v>0</v>
      </c>
    </row>
    <row r="20" spans="1:2" s="498" customFormat="1" ht="15.75" hidden="1">
      <c r="A20" s="513" t="s">
        <v>1714</v>
      </c>
      <c r="B20" s="510"/>
    </row>
    <row r="21" spans="1:2" s="498" customFormat="1" ht="15.75" hidden="1">
      <c r="A21" s="514" t="s">
        <v>1715</v>
      </c>
      <c r="B21" s="510"/>
    </row>
    <row r="22" spans="1:2" s="498" customFormat="1" ht="15.75" hidden="1">
      <c r="A22" s="513" t="s">
        <v>1721</v>
      </c>
      <c r="B22" s="510"/>
    </row>
    <row r="23" spans="1:2" s="498" customFormat="1" ht="31.5" customHeight="1">
      <c r="A23" s="511" t="s">
        <v>1722</v>
      </c>
      <c r="B23" s="512">
        <f>B24-B25</f>
        <v>0</v>
      </c>
    </row>
    <row r="24" spans="1:2" s="498" customFormat="1" ht="15.75">
      <c r="A24" s="513" t="s">
        <v>1714</v>
      </c>
      <c r="B24" s="510">
        <v>0</v>
      </c>
    </row>
    <row r="25" spans="1:2" s="498" customFormat="1" ht="15.75">
      <c r="A25" s="518" t="s">
        <v>1715</v>
      </c>
      <c r="B25" s="519">
        <v>0</v>
      </c>
    </row>
    <row r="26" s="498" customFormat="1" ht="15.75">
      <c r="B26" s="504"/>
    </row>
  </sheetData>
  <sheetProtection/>
  <mergeCells count="6">
    <mergeCell ref="A6:B7"/>
    <mergeCell ref="G6:J6"/>
    <mergeCell ref="G7:J7"/>
    <mergeCell ref="A2:B2"/>
    <mergeCell ref="A3:B3"/>
    <mergeCell ref="A4:B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2"/>
  <sheetViews>
    <sheetView zoomScale="80" zoomScaleNormal="80" zoomScalePageLayoutView="0" workbookViewId="0" topLeftCell="A1">
      <selection activeCell="J12" sqref="J12"/>
    </sheetView>
  </sheetViews>
  <sheetFormatPr defaultColWidth="9.00390625" defaultRowHeight="12.75"/>
  <cols>
    <col min="1" max="1" width="44.125" style="73" customWidth="1"/>
    <col min="2" max="2" width="20.25390625" style="73" customWidth="1"/>
    <col min="3" max="3" width="18.875" style="73" customWidth="1"/>
    <col min="4" max="4" width="14.125" style="73" customWidth="1"/>
    <col min="5" max="5" width="18.875" style="73" customWidth="1"/>
    <col min="6" max="6" width="32.25390625" style="73" customWidth="1"/>
    <col min="7" max="16384" width="9.125" style="73" customWidth="1"/>
  </cols>
  <sheetData>
    <row r="1" spans="4:6" ht="15.75">
      <c r="D1" s="129"/>
      <c r="E1" s="129"/>
      <c r="F1" s="129" t="s">
        <v>1723</v>
      </c>
    </row>
    <row r="2" spans="4:6" ht="15.75">
      <c r="D2" s="112"/>
      <c r="E2" s="112"/>
      <c r="F2" s="112" t="s">
        <v>426</v>
      </c>
    </row>
    <row r="3" spans="3:6" ht="15.75" customHeight="1">
      <c r="C3" s="592" t="s">
        <v>97</v>
      </c>
      <c r="D3" s="592"/>
      <c r="E3" s="592"/>
      <c r="F3" s="592"/>
    </row>
    <row r="4" spans="4:6" ht="15.75">
      <c r="D4" s="520"/>
      <c r="E4" s="520"/>
      <c r="F4" s="520" t="s">
        <v>1750</v>
      </c>
    </row>
    <row r="5" spans="4:6" ht="15.75">
      <c r="D5" s="591"/>
      <c r="E5" s="591"/>
      <c r="F5" s="591"/>
    </row>
    <row r="7" spans="1:6" ht="18.75">
      <c r="A7" s="721" t="s">
        <v>1724</v>
      </c>
      <c r="B7" s="721"/>
      <c r="C7" s="721"/>
      <c r="D7" s="721"/>
      <c r="E7" s="721"/>
      <c r="F7" s="721"/>
    </row>
    <row r="8" spans="1:6" ht="18.75">
      <c r="A8" s="721" t="s">
        <v>1725</v>
      </c>
      <c r="B8" s="721"/>
      <c r="C8" s="721"/>
      <c r="D8" s="721"/>
      <c r="E8" s="721"/>
      <c r="F8" s="721"/>
    </row>
    <row r="10" spans="3:6" ht="15.75">
      <c r="C10" s="521"/>
      <c r="D10" s="521"/>
      <c r="F10" s="112" t="s">
        <v>428</v>
      </c>
    </row>
    <row r="11" spans="1:6" ht="126">
      <c r="A11" s="549" t="s">
        <v>1726</v>
      </c>
      <c r="B11" s="550" t="s">
        <v>1727</v>
      </c>
      <c r="C11" s="550" t="s">
        <v>1728</v>
      </c>
      <c r="D11" s="550" t="s">
        <v>1729</v>
      </c>
      <c r="E11" s="550" t="s">
        <v>1730</v>
      </c>
      <c r="F11" s="551" t="s">
        <v>1731</v>
      </c>
    </row>
    <row r="12" spans="1:6" ht="15.75">
      <c r="A12" s="552">
        <v>1</v>
      </c>
      <c r="B12" s="553">
        <v>2</v>
      </c>
      <c r="C12" s="553">
        <v>3</v>
      </c>
      <c r="D12" s="553">
        <v>4</v>
      </c>
      <c r="E12" s="553">
        <v>5</v>
      </c>
      <c r="F12" s="554">
        <v>6</v>
      </c>
    </row>
    <row r="13" spans="1:6" s="79" customFormat="1" ht="21" customHeight="1">
      <c r="A13" s="722" t="s">
        <v>1732</v>
      </c>
      <c r="B13" s="723"/>
      <c r="C13" s="522">
        <f>C15+C16+C17+C18+C19+C20+C21</f>
        <v>1034668.30589</v>
      </c>
      <c r="D13" s="523"/>
      <c r="E13" s="522">
        <f>SUM(E15:E17)</f>
        <v>0</v>
      </c>
      <c r="F13" s="524"/>
    </row>
    <row r="14" spans="1:6" ht="15.75">
      <c r="A14" s="719" t="s">
        <v>1733</v>
      </c>
      <c r="B14" s="720"/>
      <c r="C14" s="525"/>
      <c r="D14" s="526"/>
      <c r="E14" s="527"/>
      <c r="F14" s="528"/>
    </row>
    <row r="15" spans="1:6" ht="115.5" customHeight="1">
      <c r="A15" s="530" t="s">
        <v>1734</v>
      </c>
      <c r="B15" s="533" t="s">
        <v>1735</v>
      </c>
      <c r="C15" s="535">
        <v>570000</v>
      </c>
      <c r="D15" s="536" t="s">
        <v>1736</v>
      </c>
      <c r="E15" s="537">
        <v>0</v>
      </c>
      <c r="F15" s="538" t="s">
        <v>1737</v>
      </c>
    </row>
    <row r="16" spans="1:6" ht="101.25" customHeight="1">
      <c r="A16" s="530" t="s">
        <v>1738</v>
      </c>
      <c r="B16" s="533" t="s">
        <v>1739</v>
      </c>
      <c r="C16" s="535">
        <v>41200</v>
      </c>
      <c r="D16" s="536" t="s">
        <v>1736</v>
      </c>
      <c r="E16" s="537">
        <v>0</v>
      </c>
      <c r="F16" s="538" t="s">
        <v>1737</v>
      </c>
    </row>
    <row r="17" spans="1:6" ht="94.5">
      <c r="A17" s="530" t="s">
        <v>1740</v>
      </c>
      <c r="B17" s="533" t="s">
        <v>1741</v>
      </c>
      <c r="C17" s="539">
        <v>218600</v>
      </c>
      <c r="D17" s="536" t="s">
        <v>1736</v>
      </c>
      <c r="E17" s="537">
        <v>0</v>
      </c>
      <c r="F17" s="538" t="s">
        <v>1737</v>
      </c>
    </row>
    <row r="18" spans="1:6" ht="94.5">
      <c r="A18" s="530" t="s">
        <v>1742</v>
      </c>
      <c r="B18" s="533" t="s">
        <v>1741</v>
      </c>
      <c r="C18" s="540">
        <v>60000</v>
      </c>
      <c r="D18" s="536" t="s">
        <v>1736</v>
      </c>
      <c r="E18" s="537">
        <v>0</v>
      </c>
      <c r="F18" s="538" t="s">
        <v>1737</v>
      </c>
    </row>
    <row r="19" spans="1:6" ht="102" customHeight="1">
      <c r="A19" s="530" t="s">
        <v>1743</v>
      </c>
      <c r="B19" s="533" t="s">
        <v>1739</v>
      </c>
      <c r="C19" s="537">
        <v>103993.30589</v>
      </c>
      <c r="D19" s="536" t="s">
        <v>1736</v>
      </c>
      <c r="E19" s="537">
        <v>0</v>
      </c>
      <c r="F19" s="538" t="s">
        <v>1737</v>
      </c>
    </row>
    <row r="20" spans="1:8" ht="162" customHeight="1">
      <c r="A20" s="531" t="s">
        <v>1744</v>
      </c>
      <c r="B20" s="534" t="s">
        <v>1745</v>
      </c>
      <c r="C20" s="541">
        <v>37875</v>
      </c>
      <c r="D20" s="542" t="s">
        <v>1736</v>
      </c>
      <c r="E20" s="543">
        <v>0</v>
      </c>
      <c r="F20" s="544" t="s">
        <v>1737</v>
      </c>
      <c r="G20" s="529"/>
      <c r="H20" s="529"/>
    </row>
    <row r="21" spans="1:6" ht="94.5">
      <c r="A21" s="532" t="s">
        <v>1746</v>
      </c>
      <c r="B21" s="545" t="s">
        <v>1747</v>
      </c>
      <c r="C21" s="546">
        <v>3000</v>
      </c>
      <c r="D21" s="547" t="s">
        <v>1736</v>
      </c>
      <c r="E21" s="546">
        <v>0</v>
      </c>
      <c r="F21" s="548" t="s">
        <v>1737</v>
      </c>
    </row>
    <row r="22" ht="15.75">
      <c r="C22" s="521"/>
    </row>
  </sheetData>
  <sheetProtection/>
  <mergeCells count="6">
    <mergeCell ref="A14:B14"/>
    <mergeCell ref="C3:F3"/>
    <mergeCell ref="D5:F5"/>
    <mergeCell ref="A7:F7"/>
    <mergeCell ref="A8:F8"/>
    <mergeCell ref="A13:B1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O107"/>
  <sheetViews>
    <sheetView tabSelected="1" zoomScale="90" zoomScaleNormal="90" zoomScalePageLayoutView="0" workbookViewId="0" topLeftCell="A1">
      <selection activeCell="A9" sqref="A9:A11"/>
    </sheetView>
  </sheetViews>
  <sheetFormatPr defaultColWidth="9.00390625" defaultRowHeight="12.75"/>
  <cols>
    <col min="1" max="1" width="87.25390625" style="64" customWidth="1"/>
    <col min="2" max="2" width="8.00390625" style="28" customWidth="1"/>
    <col min="3" max="3" width="3.75390625" style="28" customWidth="1"/>
    <col min="4" max="4" width="4.125" style="28" customWidth="1"/>
    <col min="5" max="5" width="8.00390625" style="65" customWidth="1"/>
    <col min="6" max="6" width="4.25390625" style="28" customWidth="1"/>
    <col min="7" max="7" width="7.125" style="28" customWidth="1"/>
    <col min="8" max="8" width="10.875" style="28" customWidth="1"/>
    <col min="9" max="9" width="0.12890625" style="66" hidden="1" customWidth="1"/>
    <col min="10" max="10" width="17.25390625" style="66" hidden="1" customWidth="1"/>
    <col min="11" max="12" width="12.375" style="66" hidden="1" customWidth="1"/>
    <col min="13" max="13" width="20.00390625" style="67" customWidth="1"/>
    <col min="14" max="16384" width="9.125" style="28" customWidth="1"/>
  </cols>
  <sheetData>
    <row r="1" spans="1:13" ht="19.5" customHeight="1">
      <c r="A1" s="2"/>
      <c r="B1" s="24"/>
      <c r="C1" s="24"/>
      <c r="D1" s="24"/>
      <c r="E1" s="25"/>
      <c r="F1" s="24"/>
      <c r="G1" s="24"/>
      <c r="H1" s="24"/>
      <c r="I1" s="26"/>
      <c r="J1" s="26"/>
      <c r="K1" s="26"/>
      <c r="L1" s="26"/>
      <c r="M1" s="27" t="s">
        <v>425</v>
      </c>
    </row>
    <row r="2" spans="1:13" ht="15.75">
      <c r="A2" s="2"/>
      <c r="B2" s="24"/>
      <c r="C2" s="24"/>
      <c r="D2" s="24"/>
      <c r="E2" s="25"/>
      <c r="F2" s="24"/>
      <c r="G2" s="24"/>
      <c r="H2" s="24"/>
      <c r="I2" s="26"/>
      <c r="J2" s="26"/>
      <c r="K2" s="26"/>
      <c r="L2" s="26"/>
      <c r="M2" s="27" t="s">
        <v>426</v>
      </c>
    </row>
    <row r="3" spans="1:13" ht="18" customHeight="1">
      <c r="A3" s="2"/>
      <c r="B3" s="24"/>
      <c r="C3" s="24"/>
      <c r="D3" s="24"/>
      <c r="E3" s="25"/>
      <c r="F3" s="24"/>
      <c r="G3" s="24"/>
      <c r="H3" s="24"/>
      <c r="I3" s="26"/>
      <c r="J3" s="26"/>
      <c r="K3" s="26"/>
      <c r="L3" s="26"/>
      <c r="M3" s="27" t="s">
        <v>97</v>
      </c>
    </row>
    <row r="4" spans="1:13" ht="22.5" customHeight="1">
      <c r="A4" s="2"/>
      <c r="B4" s="24"/>
      <c r="C4" s="24"/>
      <c r="D4" s="24"/>
      <c r="E4" s="25"/>
      <c r="F4" s="24"/>
      <c r="G4" s="24"/>
      <c r="H4" s="24"/>
      <c r="I4" s="26"/>
      <c r="J4" s="26"/>
      <c r="K4" s="26"/>
      <c r="L4" s="26"/>
      <c r="M4" s="27" t="s">
        <v>1750</v>
      </c>
    </row>
    <row r="5" spans="1:13" ht="12.75">
      <c r="A5" s="29"/>
      <c r="B5" s="24"/>
      <c r="C5" s="24"/>
      <c r="D5" s="24"/>
      <c r="E5" s="25"/>
      <c r="F5" s="24"/>
      <c r="G5" s="24"/>
      <c r="H5" s="24"/>
      <c r="I5" s="26"/>
      <c r="J5" s="26"/>
      <c r="K5" s="26"/>
      <c r="L5" s="26"/>
      <c r="M5" s="30"/>
    </row>
    <row r="6" spans="1:13" ht="15">
      <c r="A6" s="31"/>
      <c r="B6" s="24"/>
      <c r="C6" s="24"/>
      <c r="D6" s="24"/>
      <c r="E6" s="25"/>
      <c r="F6" s="24"/>
      <c r="G6" s="24"/>
      <c r="H6" s="24"/>
      <c r="I6" s="26"/>
      <c r="J6" s="26"/>
      <c r="K6" s="26"/>
      <c r="L6" s="26"/>
      <c r="M6" s="30"/>
    </row>
    <row r="7" spans="1:13" ht="15.75">
      <c r="A7" s="574" t="s">
        <v>427</v>
      </c>
      <c r="B7" s="574"/>
      <c r="C7" s="574"/>
      <c r="D7" s="574"/>
      <c r="E7" s="574"/>
      <c r="F7" s="574"/>
      <c r="G7" s="574"/>
      <c r="H7" s="574"/>
      <c r="I7" s="574"/>
      <c r="J7" s="574"/>
      <c r="K7" s="574"/>
      <c r="L7" s="574"/>
      <c r="M7" s="574"/>
    </row>
    <row r="8" spans="1:13" ht="15.75">
      <c r="A8" s="575"/>
      <c r="B8" s="575"/>
      <c r="C8" s="575"/>
      <c r="D8" s="575"/>
      <c r="E8" s="575"/>
      <c r="F8" s="575"/>
      <c r="G8" s="575"/>
      <c r="H8" s="575"/>
      <c r="I8" s="575"/>
      <c r="J8" s="32"/>
      <c r="K8" s="33"/>
      <c r="L8" s="33"/>
      <c r="M8" s="34" t="s">
        <v>428</v>
      </c>
    </row>
    <row r="9" spans="1:13" s="36" customFormat="1" ht="15" customHeight="1">
      <c r="A9" s="576" t="s">
        <v>429</v>
      </c>
      <c r="B9" s="577" t="s">
        <v>430</v>
      </c>
      <c r="C9" s="577"/>
      <c r="D9" s="577"/>
      <c r="E9" s="577"/>
      <c r="F9" s="577"/>
      <c r="G9" s="577"/>
      <c r="H9" s="577"/>
      <c r="I9" s="578" t="s">
        <v>431</v>
      </c>
      <c r="J9" s="35"/>
      <c r="K9" s="578" t="s">
        <v>432</v>
      </c>
      <c r="L9" s="578" t="s">
        <v>433</v>
      </c>
      <c r="M9" s="579" t="s">
        <v>434</v>
      </c>
    </row>
    <row r="10" spans="1:13" s="36" customFormat="1" ht="38.25" customHeight="1">
      <c r="A10" s="576"/>
      <c r="B10" s="580" t="s">
        <v>435</v>
      </c>
      <c r="C10" s="581" t="s">
        <v>436</v>
      </c>
      <c r="D10" s="581"/>
      <c r="E10" s="581"/>
      <c r="F10" s="581"/>
      <c r="G10" s="582" t="s">
        <v>437</v>
      </c>
      <c r="H10" s="580" t="s">
        <v>438</v>
      </c>
      <c r="I10" s="578"/>
      <c r="J10" s="35"/>
      <c r="K10" s="578"/>
      <c r="L10" s="578"/>
      <c r="M10" s="579"/>
    </row>
    <row r="11" spans="1:13" s="36" customFormat="1" ht="68.25">
      <c r="A11" s="576"/>
      <c r="B11" s="580"/>
      <c r="C11" s="37" t="s">
        <v>439</v>
      </c>
      <c r="D11" s="37" t="s">
        <v>440</v>
      </c>
      <c r="E11" s="38" t="s">
        <v>441</v>
      </c>
      <c r="F11" s="37" t="s">
        <v>442</v>
      </c>
      <c r="G11" s="583"/>
      <c r="H11" s="580"/>
      <c r="I11" s="578"/>
      <c r="J11" s="35" t="s">
        <v>443</v>
      </c>
      <c r="K11" s="578"/>
      <c r="L11" s="578"/>
      <c r="M11" s="579"/>
    </row>
    <row r="12" spans="1:13" s="36" customFormat="1" ht="15.75">
      <c r="A12" s="724">
        <v>1</v>
      </c>
      <c r="B12" s="725">
        <v>2</v>
      </c>
      <c r="C12" s="725"/>
      <c r="D12" s="725"/>
      <c r="E12" s="725"/>
      <c r="F12" s="725"/>
      <c r="G12" s="725"/>
      <c r="H12" s="725"/>
      <c r="I12" s="726">
        <v>3</v>
      </c>
      <c r="J12" s="726"/>
      <c r="K12" s="726">
        <v>4</v>
      </c>
      <c r="L12" s="726"/>
      <c r="M12" s="727">
        <v>3</v>
      </c>
    </row>
    <row r="13" spans="1:13" s="44" customFormat="1" ht="15.75">
      <c r="A13" s="68" t="s">
        <v>444</v>
      </c>
      <c r="B13" s="39" t="s">
        <v>445</v>
      </c>
      <c r="C13" s="40" t="s">
        <v>446</v>
      </c>
      <c r="D13" s="40" t="s">
        <v>447</v>
      </c>
      <c r="E13" s="40" t="s">
        <v>448</v>
      </c>
      <c r="F13" s="40" t="s">
        <v>447</v>
      </c>
      <c r="G13" s="40" t="s">
        <v>449</v>
      </c>
      <c r="H13" s="41" t="s">
        <v>445</v>
      </c>
      <c r="I13" s="42">
        <v>3094760.343</v>
      </c>
      <c r="J13" s="42">
        <f>J14+J19+J24+J31+J35+J36+J43+J48+J50+J65+J45</f>
        <v>3122117.3430000003</v>
      </c>
      <c r="K13" s="42">
        <f>K14+K19+K24+K31+K35+K36+K43+K45+K48+K50+K65</f>
        <v>3345859.3430000003</v>
      </c>
      <c r="L13" s="42">
        <v>3479364.7430000002</v>
      </c>
      <c r="M13" s="43">
        <f>M14+M19+M24+M35+M36+M43+M45+M48+M50+M65+M32</f>
        <v>3359845.3430000003</v>
      </c>
    </row>
    <row r="14" spans="1:13" s="44" customFormat="1" ht="15.75">
      <c r="A14" s="69" t="s">
        <v>450</v>
      </c>
      <c r="B14" s="45" t="s">
        <v>445</v>
      </c>
      <c r="C14" s="46" t="s">
        <v>446</v>
      </c>
      <c r="D14" s="46" t="s">
        <v>451</v>
      </c>
      <c r="E14" s="46" t="s">
        <v>448</v>
      </c>
      <c r="F14" s="46" t="s">
        <v>447</v>
      </c>
      <c r="G14" s="46" t="s">
        <v>449</v>
      </c>
      <c r="H14" s="47" t="s">
        <v>445</v>
      </c>
      <c r="I14" s="48">
        <v>2263482</v>
      </c>
      <c r="J14" s="48">
        <f>J15+J17</f>
        <v>2263482</v>
      </c>
      <c r="K14" s="48">
        <f>K16+K17</f>
        <v>2486084</v>
      </c>
      <c r="L14" s="48">
        <v>2486084</v>
      </c>
      <c r="M14" s="49">
        <f>M17+M15</f>
        <v>2486084</v>
      </c>
    </row>
    <row r="15" spans="1:13" ht="15.75">
      <c r="A15" s="70" t="s">
        <v>33</v>
      </c>
      <c r="B15" s="50" t="s">
        <v>445</v>
      </c>
      <c r="C15" s="51" t="s">
        <v>446</v>
      </c>
      <c r="D15" s="51" t="s">
        <v>451</v>
      </c>
      <c r="E15" s="51" t="s">
        <v>452</v>
      </c>
      <c r="F15" s="51" t="s">
        <v>447</v>
      </c>
      <c r="G15" s="51" t="s">
        <v>449</v>
      </c>
      <c r="H15" s="52" t="s">
        <v>453</v>
      </c>
      <c r="I15" s="53">
        <v>149986</v>
      </c>
      <c r="J15" s="53">
        <f>J16</f>
        <v>149986</v>
      </c>
      <c r="K15" s="53">
        <v>211284</v>
      </c>
      <c r="L15" s="53">
        <v>211284</v>
      </c>
      <c r="M15" s="54">
        <v>211284</v>
      </c>
    </row>
    <row r="16" spans="1:13" ht="15.75">
      <c r="A16" s="70" t="s">
        <v>584</v>
      </c>
      <c r="B16" s="50" t="s">
        <v>454</v>
      </c>
      <c r="C16" s="51" t="s">
        <v>455</v>
      </c>
      <c r="D16" s="51" t="s">
        <v>451</v>
      </c>
      <c r="E16" s="51" t="s">
        <v>456</v>
      </c>
      <c r="F16" s="51" t="s">
        <v>457</v>
      </c>
      <c r="G16" s="51" t="s">
        <v>449</v>
      </c>
      <c r="H16" s="52" t="s">
        <v>453</v>
      </c>
      <c r="I16" s="53">
        <v>149986</v>
      </c>
      <c r="J16" s="53">
        <v>149986</v>
      </c>
      <c r="K16" s="53">
        <v>211284</v>
      </c>
      <c r="L16" s="53">
        <v>211284</v>
      </c>
      <c r="M16" s="54">
        <v>211284</v>
      </c>
    </row>
    <row r="17" spans="1:13" ht="15.75">
      <c r="A17" s="70" t="s">
        <v>35</v>
      </c>
      <c r="B17" s="50" t="s">
        <v>445</v>
      </c>
      <c r="C17" s="51" t="s">
        <v>446</v>
      </c>
      <c r="D17" s="51" t="s">
        <v>451</v>
      </c>
      <c r="E17" s="51" t="s">
        <v>458</v>
      </c>
      <c r="F17" s="51" t="s">
        <v>451</v>
      </c>
      <c r="G17" s="51" t="s">
        <v>449</v>
      </c>
      <c r="H17" s="52" t="s">
        <v>453</v>
      </c>
      <c r="I17" s="53">
        <v>2113496</v>
      </c>
      <c r="J17" s="53">
        <f>J18</f>
        <v>2113496</v>
      </c>
      <c r="K17" s="53">
        <v>2274800</v>
      </c>
      <c r="L17" s="53">
        <v>2274800</v>
      </c>
      <c r="M17" s="54">
        <v>2274800</v>
      </c>
    </row>
    <row r="18" spans="1:13" ht="32.25" customHeight="1">
      <c r="A18" s="70" t="s">
        <v>459</v>
      </c>
      <c r="B18" s="50" t="s">
        <v>445</v>
      </c>
      <c r="C18" s="51" t="s">
        <v>446</v>
      </c>
      <c r="D18" s="51" t="s">
        <v>451</v>
      </c>
      <c r="E18" s="51" t="s">
        <v>460</v>
      </c>
      <c r="F18" s="51" t="s">
        <v>451</v>
      </c>
      <c r="G18" s="51" t="s">
        <v>449</v>
      </c>
      <c r="H18" s="52" t="s">
        <v>453</v>
      </c>
      <c r="I18" s="53">
        <v>2113496</v>
      </c>
      <c r="J18" s="53">
        <v>2113496</v>
      </c>
      <c r="K18" s="53">
        <v>2274800</v>
      </c>
      <c r="L18" s="53">
        <v>2274800</v>
      </c>
      <c r="M18" s="54">
        <v>2274800</v>
      </c>
    </row>
    <row r="19" spans="1:13" s="44" customFormat="1" ht="15.75">
      <c r="A19" s="69" t="s">
        <v>461</v>
      </c>
      <c r="B19" s="45" t="s">
        <v>445</v>
      </c>
      <c r="C19" s="46" t="s">
        <v>446</v>
      </c>
      <c r="D19" s="46" t="s">
        <v>462</v>
      </c>
      <c r="E19" s="46" t="s">
        <v>448</v>
      </c>
      <c r="F19" s="46" t="s">
        <v>447</v>
      </c>
      <c r="G19" s="46" t="s">
        <v>449</v>
      </c>
      <c r="H19" s="47" t="s">
        <v>445</v>
      </c>
      <c r="I19" s="55">
        <v>314811</v>
      </c>
      <c r="J19" s="55">
        <f>J20+J22+J23</f>
        <v>314811</v>
      </c>
      <c r="K19" s="55">
        <f>K21+K22+K23</f>
        <v>315951</v>
      </c>
      <c r="L19" s="55">
        <v>315951</v>
      </c>
      <c r="M19" s="49">
        <f>M21+M22+M23</f>
        <v>315951</v>
      </c>
    </row>
    <row r="20" spans="1:13" s="56" customFormat="1" ht="18.75" customHeight="1">
      <c r="A20" s="70" t="s">
        <v>463</v>
      </c>
      <c r="B20" s="50" t="s">
        <v>445</v>
      </c>
      <c r="C20" s="51" t="s">
        <v>446</v>
      </c>
      <c r="D20" s="51" t="s">
        <v>462</v>
      </c>
      <c r="E20" s="51" t="s">
        <v>452</v>
      </c>
      <c r="F20" s="51" t="s">
        <v>447</v>
      </c>
      <c r="G20" s="51" t="s">
        <v>449</v>
      </c>
      <c r="H20" s="52" t="s">
        <v>453</v>
      </c>
      <c r="I20" s="53">
        <v>67538</v>
      </c>
      <c r="J20" s="53">
        <f>K20</f>
        <v>67538</v>
      </c>
      <c r="K20" s="53">
        <v>67538</v>
      </c>
      <c r="L20" s="53">
        <v>67538</v>
      </c>
      <c r="M20" s="54">
        <v>67538</v>
      </c>
    </row>
    <row r="21" spans="1:13" s="56" customFormat="1" ht="22.5" customHeight="1">
      <c r="A21" s="70" t="s">
        <v>585</v>
      </c>
      <c r="B21" s="50" t="s">
        <v>445</v>
      </c>
      <c r="C21" s="51" t="s">
        <v>446</v>
      </c>
      <c r="D21" s="51" t="s">
        <v>462</v>
      </c>
      <c r="E21" s="51" t="s">
        <v>464</v>
      </c>
      <c r="F21" s="51" t="s">
        <v>451</v>
      </c>
      <c r="G21" s="51" t="s">
        <v>449</v>
      </c>
      <c r="H21" s="52" t="s">
        <v>453</v>
      </c>
      <c r="I21" s="53">
        <v>67538</v>
      </c>
      <c r="J21" s="53">
        <f>K21</f>
        <v>67538</v>
      </c>
      <c r="K21" s="53">
        <v>67538</v>
      </c>
      <c r="L21" s="53">
        <v>67538</v>
      </c>
      <c r="M21" s="54">
        <v>67538</v>
      </c>
    </row>
    <row r="22" spans="1:13" ht="15.75">
      <c r="A22" s="70" t="s">
        <v>47</v>
      </c>
      <c r="B22" s="50" t="s">
        <v>445</v>
      </c>
      <c r="C22" s="51" t="s">
        <v>446</v>
      </c>
      <c r="D22" s="51" t="s">
        <v>462</v>
      </c>
      <c r="E22" s="51" t="s">
        <v>458</v>
      </c>
      <c r="F22" s="51" t="s">
        <v>457</v>
      </c>
      <c r="G22" s="51" t="s">
        <v>449</v>
      </c>
      <c r="H22" s="52" t="s">
        <v>453</v>
      </c>
      <c r="I22" s="53">
        <v>241273</v>
      </c>
      <c r="J22" s="53">
        <f>K22</f>
        <v>241273</v>
      </c>
      <c r="K22" s="53">
        <v>241273</v>
      </c>
      <c r="L22" s="53">
        <v>241273</v>
      </c>
      <c r="M22" s="54">
        <v>241273</v>
      </c>
    </row>
    <row r="23" spans="1:13" ht="15.75">
      <c r="A23" s="70" t="s">
        <v>49</v>
      </c>
      <c r="B23" s="50" t="s">
        <v>445</v>
      </c>
      <c r="C23" s="51" t="s">
        <v>446</v>
      </c>
      <c r="D23" s="51" t="s">
        <v>462</v>
      </c>
      <c r="E23" s="51" t="s">
        <v>465</v>
      </c>
      <c r="F23" s="51" t="s">
        <v>451</v>
      </c>
      <c r="G23" s="51" t="s">
        <v>449</v>
      </c>
      <c r="H23" s="52" t="s">
        <v>453</v>
      </c>
      <c r="I23" s="53">
        <v>6000</v>
      </c>
      <c r="J23" s="53">
        <v>6000</v>
      </c>
      <c r="K23" s="53">
        <v>7140</v>
      </c>
      <c r="L23" s="53">
        <v>7140</v>
      </c>
      <c r="M23" s="54">
        <v>7140</v>
      </c>
    </row>
    <row r="24" spans="1:13" s="44" customFormat="1" ht="15.75">
      <c r="A24" s="69" t="s">
        <v>466</v>
      </c>
      <c r="B24" s="45" t="s">
        <v>445</v>
      </c>
      <c r="C24" s="46" t="s">
        <v>446</v>
      </c>
      <c r="D24" s="46" t="s">
        <v>467</v>
      </c>
      <c r="E24" s="46" t="s">
        <v>448</v>
      </c>
      <c r="F24" s="46" t="s">
        <v>447</v>
      </c>
      <c r="G24" s="46" t="s">
        <v>449</v>
      </c>
      <c r="H24" s="47" t="s">
        <v>445</v>
      </c>
      <c r="I24" s="55">
        <v>157397</v>
      </c>
      <c r="J24" s="55">
        <f aca="true" t="shared" si="0" ref="J24:J67">K24</f>
        <v>157397</v>
      </c>
      <c r="K24" s="55">
        <v>157397</v>
      </c>
      <c r="L24" s="55">
        <v>294370</v>
      </c>
      <c r="M24" s="49">
        <f>M25+M27+M29</f>
        <v>234740</v>
      </c>
    </row>
    <row r="25" spans="1:13" ht="15.75">
      <c r="A25" s="70" t="s">
        <v>50</v>
      </c>
      <c r="B25" s="50" t="s">
        <v>445</v>
      </c>
      <c r="C25" s="51" t="s">
        <v>446</v>
      </c>
      <c r="D25" s="51" t="s">
        <v>467</v>
      </c>
      <c r="E25" s="51" t="s">
        <v>452</v>
      </c>
      <c r="F25" s="51" t="s">
        <v>447</v>
      </c>
      <c r="G25" s="51" t="s">
        <v>449</v>
      </c>
      <c r="H25" s="52" t="s">
        <v>453</v>
      </c>
      <c r="I25" s="53">
        <v>29200</v>
      </c>
      <c r="J25" s="53">
        <f t="shared" si="0"/>
        <v>29200</v>
      </c>
      <c r="K25" s="53">
        <v>29200</v>
      </c>
      <c r="L25" s="53">
        <v>29200</v>
      </c>
      <c r="M25" s="54">
        <f>M26</f>
        <v>29200</v>
      </c>
    </row>
    <row r="26" spans="1:13" ht="31.5" customHeight="1">
      <c r="A26" s="70" t="s">
        <v>468</v>
      </c>
      <c r="B26" s="50" t="s">
        <v>445</v>
      </c>
      <c r="C26" s="51" t="s">
        <v>446</v>
      </c>
      <c r="D26" s="51" t="s">
        <v>467</v>
      </c>
      <c r="E26" s="51" t="s">
        <v>469</v>
      </c>
      <c r="F26" s="51" t="s">
        <v>470</v>
      </c>
      <c r="G26" s="51" t="s">
        <v>449</v>
      </c>
      <c r="H26" s="52" t="s">
        <v>453</v>
      </c>
      <c r="I26" s="53">
        <v>29200</v>
      </c>
      <c r="J26" s="53">
        <f t="shared" si="0"/>
        <v>29200</v>
      </c>
      <c r="K26" s="53">
        <v>29200</v>
      </c>
      <c r="L26" s="53">
        <v>29200</v>
      </c>
      <c r="M26" s="54">
        <v>29200</v>
      </c>
    </row>
    <row r="27" spans="1:13" ht="15.75">
      <c r="A27" s="70" t="s">
        <v>52</v>
      </c>
      <c r="B27" s="50" t="s">
        <v>445</v>
      </c>
      <c r="C27" s="51" t="s">
        <v>446</v>
      </c>
      <c r="D27" s="51" t="s">
        <v>467</v>
      </c>
      <c r="E27" s="51" t="s">
        <v>458</v>
      </c>
      <c r="F27" s="51" t="s">
        <v>457</v>
      </c>
      <c r="G27" s="51" t="s">
        <v>449</v>
      </c>
      <c r="H27" s="52" t="s">
        <v>453</v>
      </c>
      <c r="I27" s="53">
        <v>68567</v>
      </c>
      <c r="J27" s="53">
        <f t="shared" si="0"/>
        <v>68567</v>
      </c>
      <c r="K27" s="53">
        <v>68567</v>
      </c>
      <c r="L27" s="53">
        <v>68567</v>
      </c>
      <c r="M27" s="54">
        <f>M28</f>
        <v>68567</v>
      </c>
    </row>
    <row r="28" spans="1:13" ht="35.25" customHeight="1">
      <c r="A28" s="70" t="s">
        <v>53</v>
      </c>
      <c r="B28" s="50" t="s">
        <v>445</v>
      </c>
      <c r="C28" s="51" t="s">
        <v>446</v>
      </c>
      <c r="D28" s="51" t="s">
        <v>467</v>
      </c>
      <c r="E28" s="51" t="s">
        <v>460</v>
      </c>
      <c r="F28" s="51" t="s">
        <v>457</v>
      </c>
      <c r="G28" s="51" t="s">
        <v>449</v>
      </c>
      <c r="H28" s="52" t="s">
        <v>453</v>
      </c>
      <c r="I28" s="53">
        <v>68567</v>
      </c>
      <c r="J28" s="53">
        <f t="shared" si="0"/>
        <v>68567</v>
      </c>
      <c r="K28" s="53">
        <v>68567</v>
      </c>
      <c r="L28" s="53">
        <v>68567</v>
      </c>
      <c r="M28" s="54">
        <v>68567</v>
      </c>
    </row>
    <row r="29" spans="1:13" s="44" customFormat="1" ht="16.5" customHeight="1">
      <c r="A29" s="69" t="s">
        <v>54</v>
      </c>
      <c r="B29" s="45" t="s">
        <v>445</v>
      </c>
      <c r="C29" s="46" t="s">
        <v>446</v>
      </c>
      <c r="D29" s="46" t="s">
        <v>467</v>
      </c>
      <c r="E29" s="46" t="s">
        <v>471</v>
      </c>
      <c r="F29" s="46" t="s">
        <v>447</v>
      </c>
      <c r="G29" s="46" t="s">
        <v>449</v>
      </c>
      <c r="H29" s="47" t="s">
        <v>453</v>
      </c>
      <c r="I29" s="48">
        <v>59629</v>
      </c>
      <c r="J29" s="48">
        <f>K29</f>
        <v>59630</v>
      </c>
      <c r="K29" s="48">
        <v>59630</v>
      </c>
      <c r="L29" s="48">
        <v>196603</v>
      </c>
      <c r="M29" s="49">
        <f>M30+M31</f>
        <v>136973</v>
      </c>
    </row>
    <row r="30" spans="1:13" ht="54.75" customHeight="1">
      <c r="A30" s="70" t="s">
        <v>586</v>
      </c>
      <c r="B30" s="50" t="s">
        <v>445</v>
      </c>
      <c r="C30" s="51" t="s">
        <v>446</v>
      </c>
      <c r="D30" s="51" t="s">
        <v>467</v>
      </c>
      <c r="E30" s="51" t="s">
        <v>472</v>
      </c>
      <c r="F30" s="51" t="s">
        <v>447</v>
      </c>
      <c r="G30" s="51" t="s">
        <v>449</v>
      </c>
      <c r="H30" s="52" t="s">
        <v>453</v>
      </c>
      <c r="I30" s="53">
        <v>59630</v>
      </c>
      <c r="J30" s="53">
        <f t="shared" si="0"/>
        <v>59630</v>
      </c>
      <c r="K30" s="53">
        <v>59630</v>
      </c>
      <c r="L30" s="53">
        <v>196603</v>
      </c>
      <c r="M30" s="54">
        <v>77748.8</v>
      </c>
    </row>
    <row r="31" spans="1:13" ht="56.25" customHeight="1">
      <c r="A31" s="70" t="s">
        <v>587</v>
      </c>
      <c r="B31" s="50" t="s">
        <v>445</v>
      </c>
      <c r="C31" s="51" t="s">
        <v>446</v>
      </c>
      <c r="D31" s="51" t="s">
        <v>467</v>
      </c>
      <c r="E31" s="51" t="s">
        <v>473</v>
      </c>
      <c r="F31" s="51" t="s">
        <v>447</v>
      </c>
      <c r="G31" s="51" t="s">
        <v>449</v>
      </c>
      <c r="H31" s="52" t="s">
        <v>453</v>
      </c>
      <c r="I31" s="53">
        <v>59630</v>
      </c>
      <c r="J31" s="53">
        <f>K31</f>
        <v>59630</v>
      </c>
      <c r="K31" s="53">
        <v>59630</v>
      </c>
      <c r="L31" s="53">
        <v>196603</v>
      </c>
      <c r="M31" s="54">
        <v>59224.2</v>
      </c>
    </row>
    <row r="32" spans="1:13" s="44" customFormat="1" ht="21.75" customHeight="1">
      <c r="A32" s="69" t="s">
        <v>474</v>
      </c>
      <c r="B32" s="45" t="s">
        <v>445</v>
      </c>
      <c r="C32" s="46" t="s">
        <v>446</v>
      </c>
      <c r="D32" s="46" t="s">
        <v>475</v>
      </c>
      <c r="E32" s="46" t="s">
        <v>448</v>
      </c>
      <c r="F32" s="46" t="s">
        <v>447</v>
      </c>
      <c r="G32" s="46" t="s">
        <v>449</v>
      </c>
      <c r="H32" s="47" t="s">
        <v>445</v>
      </c>
      <c r="I32" s="48">
        <v>32273</v>
      </c>
      <c r="J32" s="48">
        <v>32273000</v>
      </c>
      <c r="K32" s="48">
        <v>32273</v>
      </c>
      <c r="L32" s="48">
        <v>0</v>
      </c>
      <c r="M32" s="49">
        <f>M33+M34</f>
        <v>32273</v>
      </c>
    </row>
    <row r="33" spans="1:13" ht="68.25" customHeight="1">
      <c r="A33" s="70" t="s">
        <v>71</v>
      </c>
      <c r="B33" s="50" t="s">
        <v>445</v>
      </c>
      <c r="C33" s="51" t="s">
        <v>446</v>
      </c>
      <c r="D33" s="51" t="s">
        <v>475</v>
      </c>
      <c r="E33" s="51" t="s">
        <v>476</v>
      </c>
      <c r="F33" s="51" t="s">
        <v>451</v>
      </c>
      <c r="G33" s="51" t="s">
        <v>449</v>
      </c>
      <c r="H33" s="52" t="s">
        <v>453</v>
      </c>
      <c r="I33" s="53">
        <v>13773</v>
      </c>
      <c r="J33" s="53">
        <f t="shared" si="0"/>
        <v>13773</v>
      </c>
      <c r="K33" s="53">
        <v>13773</v>
      </c>
      <c r="L33" s="53">
        <v>13773</v>
      </c>
      <c r="M33" s="54">
        <v>13773</v>
      </c>
    </row>
    <row r="34" spans="1:13" ht="31.5">
      <c r="A34" s="70" t="s">
        <v>229</v>
      </c>
      <c r="B34" s="50" t="s">
        <v>445</v>
      </c>
      <c r="C34" s="51" t="s">
        <v>446</v>
      </c>
      <c r="D34" s="51" t="s">
        <v>475</v>
      </c>
      <c r="E34" s="51" t="s">
        <v>477</v>
      </c>
      <c r="F34" s="51" t="s">
        <v>451</v>
      </c>
      <c r="G34" s="51" t="s">
        <v>449</v>
      </c>
      <c r="H34" s="52" t="s">
        <v>453</v>
      </c>
      <c r="I34" s="53">
        <v>18500</v>
      </c>
      <c r="J34" s="53">
        <f t="shared" si="0"/>
        <v>18500</v>
      </c>
      <c r="K34" s="53">
        <v>18500</v>
      </c>
      <c r="L34" s="53">
        <v>18500</v>
      </c>
      <c r="M34" s="54">
        <v>18500</v>
      </c>
    </row>
    <row r="35" spans="1:13" s="44" customFormat="1" ht="31.5">
      <c r="A35" s="69" t="s">
        <v>478</v>
      </c>
      <c r="B35" s="45" t="s">
        <v>445</v>
      </c>
      <c r="C35" s="46" t="s">
        <v>446</v>
      </c>
      <c r="D35" s="46" t="s">
        <v>479</v>
      </c>
      <c r="E35" s="46" t="s">
        <v>448</v>
      </c>
      <c r="F35" s="46" t="s">
        <v>447</v>
      </c>
      <c r="G35" s="46" t="s">
        <v>449</v>
      </c>
      <c r="H35" s="47" t="s">
        <v>445</v>
      </c>
      <c r="I35" s="48">
        <v>37</v>
      </c>
      <c r="J35" s="48">
        <f t="shared" si="0"/>
        <v>37</v>
      </c>
      <c r="K35" s="48">
        <v>37</v>
      </c>
      <c r="L35" s="48">
        <v>37</v>
      </c>
      <c r="M35" s="49">
        <v>37</v>
      </c>
    </row>
    <row r="36" spans="1:13" s="44" customFormat="1" ht="31.5">
      <c r="A36" s="69" t="s">
        <v>480</v>
      </c>
      <c r="B36" s="45" t="s">
        <v>445</v>
      </c>
      <c r="C36" s="46" t="s">
        <v>446</v>
      </c>
      <c r="D36" s="46" t="s">
        <v>481</v>
      </c>
      <c r="E36" s="46" t="s">
        <v>448</v>
      </c>
      <c r="F36" s="46" t="s">
        <v>447</v>
      </c>
      <c r="G36" s="46" t="s">
        <v>449</v>
      </c>
      <c r="H36" s="47" t="s">
        <v>445</v>
      </c>
      <c r="I36" s="48">
        <v>210328</v>
      </c>
      <c r="J36" s="48">
        <f t="shared" si="0"/>
        <v>210328</v>
      </c>
      <c r="K36" s="48">
        <v>210328</v>
      </c>
      <c r="L36" s="48">
        <v>211217.4</v>
      </c>
      <c r="M36" s="49">
        <f>M37+M38+M39+M40+M41</f>
        <v>174328</v>
      </c>
    </row>
    <row r="37" spans="1:15" ht="47.25">
      <c r="A37" s="70" t="s">
        <v>482</v>
      </c>
      <c r="B37" s="50" t="s">
        <v>445</v>
      </c>
      <c r="C37" s="51" t="s">
        <v>446</v>
      </c>
      <c r="D37" s="51" t="s">
        <v>481</v>
      </c>
      <c r="E37" s="51" t="s">
        <v>483</v>
      </c>
      <c r="F37" s="51" t="s">
        <v>470</v>
      </c>
      <c r="G37" s="51" t="s">
        <v>449</v>
      </c>
      <c r="H37" s="52" t="s">
        <v>484</v>
      </c>
      <c r="I37" s="53">
        <v>56308</v>
      </c>
      <c r="J37" s="53">
        <f t="shared" si="0"/>
        <v>56308</v>
      </c>
      <c r="K37" s="53">
        <v>56308</v>
      </c>
      <c r="L37" s="53">
        <v>56308</v>
      </c>
      <c r="M37" s="54">
        <v>56308</v>
      </c>
      <c r="O37" s="44"/>
    </row>
    <row r="38" spans="1:13" ht="63">
      <c r="A38" s="70" t="s">
        <v>141</v>
      </c>
      <c r="B38" s="50" t="s">
        <v>445</v>
      </c>
      <c r="C38" s="51" t="s">
        <v>446</v>
      </c>
      <c r="D38" s="51" t="s">
        <v>481</v>
      </c>
      <c r="E38" s="51" t="s">
        <v>485</v>
      </c>
      <c r="F38" s="51" t="s">
        <v>470</v>
      </c>
      <c r="G38" s="51" t="s">
        <v>449</v>
      </c>
      <c r="H38" s="52" t="s">
        <v>484</v>
      </c>
      <c r="I38" s="53">
        <v>94860</v>
      </c>
      <c r="J38" s="53">
        <f t="shared" si="0"/>
        <v>94860</v>
      </c>
      <c r="K38" s="53">
        <v>94860</v>
      </c>
      <c r="L38" s="53">
        <v>94860</v>
      </c>
      <c r="M38" s="54">
        <v>94860</v>
      </c>
    </row>
    <row r="39" spans="1:15" ht="63">
      <c r="A39" s="70" t="s">
        <v>486</v>
      </c>
      <c r="B39" s="50" t="s">
        <v>445</v>
      </c>
      <c r="C39" s="51" t="s">
        <v>446</v>
      </c>
      <c r="D39" s="51" t="s">
        <v>481</v>
      </c>
      <c r="E39" s="51" t="s">
        <v>487</v>
      </c>
      <c r="F39" s="51" t="s">
        <v>447</v>
      </c>
      <c r="G39" s="51" t="s">
        <v>449</v>
      </c>
      <c r="H39" s="52" t="s">
        <v>484</v>
      </c>
      <c r="I39" s="53">
        <v>5400</v>
      </c>
      <c r="J39" s="53">
        <f t="shared" si="0"/>
        <v>5400</v>
      </c>
      <c r="K39" s="53">
        <v>5400</v>
      </c>
      <c r="L39" s="53">
        <v>5400</v>
      </c>
      <c r="M39" s="54">
        <v>5400</v>
      </c>
      <c r="O39" s="44"/>
    </row>
    <row r="40" spans="1:13" ht="47.25">
      <c r="A40" s="70" t="s">
        <v>488</v>
      </c>
      <c r="B40" s="50" t="s">
        <v>445</v>
      </c>
      <c r="C40" s="51" t="s">
        <v>446</v>
      </c>
      <c r="D40" s="51" t="s">
        <v>481</v>
      </c>
      <c r="E40" s="51" t="s">
        <v>489</v>
      </c>
      <c r="F40" s="51" t="s">
        <v>470</v>
      </c>
      <c r="G40" s="51" t="s">
        <v>449</v>
      </c>
      <c r="H40" s="52" t="s">
        <v>484</v>
      </c>
      <c r="I40" s="53">
        <v>929</v>
      </c>
      <c r="J40" s="53">
        <f t="shared" si="0"/>
        <v>929</v>
      </c>
      <c r="K40" s="53">
        <v>929</v>
      </c>
      <c r="L40" s="53">
        <v>929</v>
      </c>
      <c r="M40" s="54">
        <v>929</v>
      </c>
    </row>
    <row r="41" spans="1:13" ht="63">
      <c r="A41" s="70" t="s">
        <v>179</v>
      </c>
      <c r="B41" s="50" t="s">
        <v>445</v>
      </c>
      <c r="C41" s="51" t="s">
        <v>446</v>
      </c>
      <c r="D41" s="51" t="s">
        <v>481</v>
      </c>
      <c r="E41" s="51" t="s">
        <v>490</v>
      </c>
      <c r="F41" s="51" t="s">
        <v>447</v>
      </c>
      <c r="G41" s="51" t="s">
        <v>449</v>
      </c>
      <c r="H41" s="52" t="s">
        <v>484</v>
      </c>
      <c r="I41" s="53">
        <v>52831</v>
      </c>
      <c r="J41" s="53">
        <f t="shared" si="0"/>
        <v>52831</v>
      </c>
      <c r="K41" s="53">
        <v>52831</v>
      </c>
      <c r="L41" s="53">
        <v>53720.4</v>
      </c>
      <c r="M41" s="54">
        <f>M42</f>
        <v>16831</v>
      </c>
    </row>
    <row r="42" spans="1:13" ht="63">
      <c r="A42" s="70" t="s">
        <v>491</v>
      </c>
      <c r="B42" s="50" t="s">
        <v>445</v>
      </c>
      <c r="C42" s="51" t="s">
        <v>446</v>
      </c>
      <c r="D42" s="51" t="s">
        <v>481</v>
      </c>
      <c r="E42" s="51" t="s">
        <v>492</v>
      </c>
      <c r="F42" s="51" t="s">
        <v>470</v>
      </c>
      <c r="G42" s="51" t="s">
        <v>449</v>
      </c>
      <c r="H42" s="52" t="s">
        <v>484</v>
      </c>
      <c r="I42" s="53">
        <v>52831</v>
      </c>
      <c r="J42" s="53">
        <f t="shared" si="0"/>
        <v>52831</v>
      </c>
      <c r="K42" s="53">
        <v>52831</v>
      </c>
      <c r="L42" s="53">
        <v>53720.4</v>
      </c>
      <c r="M42" s="54">
        <v>16831</v>
      </c>
    </row>
    <row r="43" spans="1:13" s="44" customFormat="1" ht="15.75">
      <c r="A43" s="69" t="s">
        <v>493</v>
      </c>
      <c r="B43" s="45" t="s">
        <v>445</v>
      </c>
      <c r="C43" s="46" t="s">
        <v>446</v>
      </c>
      <c r="D43" s="46" t="s">
        <v>494</v>
      </c>
      <c r="E43" s="46" t="s">
        <v>448</v>
      </c>
      <c r="F43" s="46" t="s">
        <v>447</v>
      </c>
      <c r="G43" s="46" t="s">
        <v>449</v>
      </c>
      <c r="H43" s="47" t="s">
        <v>445</v>
      </c>
      <c r="I43" s="48">
        <v>5692.1</v>
      </c>
      <c r="J43" s="48">
        <f t="shared" si="0"/>
        <v>5692.1</v>
      </c>
      <c r="K43" s="48">
        <v>5692.1</v>
      </c>
      <c r="L43" s="48">
        <v>5692.1</v>
      </c>
      <c r="M43" s="49">
        <v>5692.1</v>
      </c>
    </row>
    <row r="44" spans="1:13" ht="15.75">
      <c r="A44" s="70" t="s">
        <v>80</v>
      </c>
      <c r="B44" s="50" t="s">
        <v>445</v>
      </c>
      <c r="C44" s="51" t="s">
        <v>446</v>
      </c>
      <c r="D44" s="51" t="s">
        <v>494</v>
      </c>
      <c r="E44" s="51" t="s">
        <v>452</v>
      </c>
      <c r="F44" s="51" t="s">
        <v>451</v>
      </c>
      <c r="G44" s="51" t="s">
        <v>449</v>
      </c>
      <c r="H44" s="52" t="s">
        <v>484</v>
      </c>
      <c r="I44" s="53">
        <v>5692.1</v>
      </c>
      <c r="J44" s="53">
        <f t="shared" si="0"/>
        <v>5692.1</v>
      </c>
      <c r="K44" s="53">
        <v>5692.1</v>
      </c>
      <c r="L44" s="53">
        <v>5692.1</v>
      </c>
      <c r="M44" s="54">
        <v>5692.1</v>
      </c>
    </row>
    <row r="45" spans="1:13" s="44" customFormat="1" ht="31.5">
      <c r="A45" s="69" t="s">
        <v>495</v>
      </c>
      <c r="B45" s="45" t="s">
        <v>445</v>
      </c>
      <c r="C45" s="46" t="s">
        <v>446</v>
      </c>
      <c r="D45" s="46" t="s">
        <v>496</v>
      </c>
      <c r="E45" s="46" t="s">
        <v>448</v>
      </c>
      <c r="F45" s="46" t="s">
        <v>447</v>
      </c>
      <c r="G45" s="46" t="s">
        <v>449</v>
      </c>
      <c r="H45" s="47" t="s">
        <v>445</v>
      </c>
      <c r="I45" s="55">
        <v>948.1</v>
      </c>
      <c r="J45" s="55">
        <f t="shared" si="0"/>
        <v>948.1</v>
      </c>
      <c r="K45" s="55">
        <v>948.1</v>
      </c>
      <c r="L45" s="55">
        <v>948.1</v>
      </c>
      <c r="M45" s="49">
        <v>948.1</v>
      </c>
    </row>
    <row r="46" spans="1:13" ht="15.75">
      <c r="A46" s="70" t="s">
        <v>104</v>
      </c>
      <c r="B46" s="50" t="s">
        <v>445</v>
      </c>
      <c r="C46" s="51" t="s">
        <v>446</v>
      </c>
      <c r="D46" s="51" t="s">
        <v>496</v>
      </c>
      <c r="E46" s="51" t="s">
        <v>465</v>
      </c>
      <c r="F46" s="51" t="s">
        <v>447</v>
      </c>
      <c r="G46" s="51" t="s">
        <v>449</v>
      </c>
      <c r="H46" s="52" t="s">
        <v>497</v>
      </c>
      <c r="I46" s="53">
        <v>948.1</v>
      </c>
      <c r="J46" s="53">
        <f t="shared" si="0"/>
        <v>948.1</v>
      </c>
      <c r="K46" s="53">
        <v>948.1</v>
      </c>
      <c r="L46" s="53">
        <v>948.1</v>
      </c>
      <c r="M46" s="54">
        <v>948.1</v>
      </c>
    </row>
    <row r="47" spans="1:13" ht="31.5">
      <c r="A47" s="70" t="s">
        <v>498</v>
      </c>
      <c r="B47" s="50" t="s">
        <v>445</v>
      </c>
      <c r="C47" s="51" t="s">
        <v>446</v>
      </c>
      <c r="D47" s="51" t="s">
        <v>496</v>
      </c>
      <c r="E47" s="51" t="s">
        <v>499</v>
      </c>
      <c r="F47" s="51" t="s">
        <v>470</v>
      </c>
      <c r="G47" s="51" t="s">
        <v>449</v>
      </c>
      <c r="H47" s="52" t="s">
        <v>497</v>
      </c>
      <c r="I47" s="53">
        <v>948.1</v>
      </c>
      <c r="J47" s="53">
        <f t="shared" si="0"/>
        <v>948.1</v>
      </c>
      <c r="K47" s="53">
        <v>948.1</v>
      </c>
      <c r="L47" s="53">
        <v>948.1</v>
      </c>
      <c r="M47" s="54">
        <v>948.1</v>
      </c>
    </row>
    <row r="48" spans="1:13" s="44" customFormat="1" ht="31.5">
      <c r="A48" s="69" t="s">
        <v>500</v>
      </c>
      <c r="B48" s="45" t="s">
        <v>445</v>
      </c>
      <c r="C48" s="46" t="s">
        <v>446</v>
      </c>
      <c r="D48" s="46" t="s">
        <v>501</v>
      </c>
      <c r="E48" s="46" t="s">
        <v>448</v>
      </c>
      <c r="F48" s="46" t="s">
        <v>447</v>
      </c>
      <c r="G48" s="46" t="s">
        <v>449</v>
      </c>
      <c r="H48" s="47" t="s">
        <v>445</v>
      </c>
      <c r="I48" s="48">
        <v>67856</v>
      </c>
      <c r="J48" s="48">
        <f t="shared" si="0"/>
        <v>67856</v>
      </c>
      <c r="K48" s="48">
        <v>67856</v>
      </c>
      <c r="L48" s="48">
        <v>90856</v>
      </c>
      <c r="M48" s="49">
        <v>67856</v>
      </c>
    </row>
    <row r="49" spans="1:13" ht="63">
      <c r="A49" s="70" t="s">
        <v>502</v>
      </c>
      <c r="B49" s="50" t="s">
        <v>445</v>
      </c>
      <c r="C49" s="51" t="s">
        <v>446</v>
      </c>
      <c r="D49" s="51" t="s">
        <v>501</v>
      </c>
      <c r="E49" s="51" t="s">
        <v>503</v>
      </c>
      <c r="F49" s="51" t="s">
        <v>470</v>
      </c>
      <c r="G49" s="51" t="s">
        <v>449</v>
      </c>
      <c r="H49" s="52" t="s">
        <v>504</v>
      </c>
      <c r="I49" s="53">
        <v>67856</v>
      </c>
      <c r="J49" s="53">
        <f t="shared" si="0"/>
        <v>67856</v>
      </c>
      <c r="K49" s="53">
        <v>67856</v>
      </c>
      <c r="L49" s="53">
        <v>90856</v>
      </c>
      <c r="M49" s="54">
        <v>67856</v>
      </c>
    </row>
    <row r="50" spans="1:13" s="44" customFormat="1" ht="15.75">
      <c r="A50" s="69" t="s">
        <v>505</v>
      </c>
      <c r="B50" s="45" t="s">
        <v>445</v>
      </c>
      <c r="C50" s="46" t="s">
        <v>446</v>
      </c>
      <c r="D50" s="46" t="s">
        <v>506</v>
      </c>
      <c r="E50" s="46" t="s">
        <v>448</v>
      </c>
      <c r="F50" s="46" t="s">
        <v>447</v>
      </c>
      <c r="G50" s="46" t="s">
        <v>449</v>
      </c>
      <c r="H50" s="47" t="s">
        <v>445</v>
      </c>
      <c r="I50" s="48">
        <v>40604.143</v>
      </c>
      <c r="J50" s="48">
        <f t="shared" si="0"/>
        <v>40604.143</v>
      </c>
      <c r="K50" s="48">
        <v>40604.143</v>
      </c>
      <c r="L50" s="48">
        <v>40604.143</v>
      </c>
      <c r="M50" s="49">
        <v>40604.143</v>
      </c>
    </row>
    <row r="51" spans="1:13" ht="47.25">
      <c r="A51" s="70" t="s">
        <v>507</v>
      </c>
      <c r="B51" s="50" t="s">
        <v>445</v>
      </c>
      <c r="C51" s="51" t="s">
        <v>446</v>
      </c>
      <c r="D51" s="51" t="s">
        <v>506</v>
      </c>
      <c r="E51" s="51" t="s">
        <v>508</v>
      </c>
      <c r="F51" s="51" t="s">
        <v>451</v>
      </c>
      <c r="G51" s="51" t="s">
        <v>449</v>
      </c>
      <c r="H51" s="52" t="s">
        <v>509</v>
      </c>
      <c r="I51" s="53">
        <v>9.63</v>
      </c>
      <c r="J51" s="53">
        <f t="shared" si="0"/>
        <v>9.63</v>
      </c>
      <c r="K51" s="53">
        <v>9.63</v>
      </c>
      <c r="L51" s="53">
        <v>9.63</v>
      </c>
      <c r="M51" s="54">
        <v>9.63</v>
      </c>
    </row>
    <row r="52" spans="1:13" ht="47.25">
      <c r="A52" s="70" t="s">
        <v>107</v>
      </c>
      <c r="B52" s="50" t="s">
        <v>445</v>
      </c>
      <c r="C52" s="51" t="s">
        <v>446</v>
      </c>
      <c r="D52" s="51" t="s">
        <v>506</v>
      </c>
      <c r="E52" s="51" t="s">
        <v>510</v>
      </c>
      <c r="F52" s="51" t="s">
        <v>470</v>
      </c>
      <c r="G52" s="51" t="s">
        <v>449</v>
      </c>
      <c r="H52" s="52" t="s">
        <v>509</v>
      </c>
      <c r="I52" s="53">
        <v>200</v>
      </c>
      <c r="J52" s="53">
        <f t="shared" si="0"/>
        <v>200</v>
      </c>
      <c r="K52" s="53">
        <v>200</v>
      </c>
      <c r="L52" s="53">
        <v>200</v>
      </c>
      <c r="M52" s="54">
        <v>200</v>
      </c>
    </row>
    <row r="53" spans="1:13" ht="63">
      <c r="A53" s="70" t="s">
        <v>511</v>
      </c>
      <c r="B53" s="50" t="s">
        <v>445</v>
      </c>
      <c r="C53" s="51" t="s">
        <v>446</v>
      </c>
      <c r="D53" s="51" t="s">
        <v>506</v>
      </c>
      <c r="E53" s="51" t="s">
        <v>512</v>
      </c>
      <c r="F53" s="51" t="s">
        <v>451</v>
      </c>
      <c r="G53" s="51" t="s">
        <v>449</v>
      </c>
      <c r="H53" s="52" t="s">
        <v>509</v>
      </c>
      <c r="I53" s="53">
        <v>3015</v>
      </c>
      <c r="J53" s="53">
        <f t="shared" si="0"/>
        <v>3015</v>
      </c>
      <c r="K53" s="53">
        <v>3015</v>
      </c>
      <c r="L53" s="53">
        <v>3015</v>
      </c>
      <c r="M53" s="54">
        <v>3015</v>
      </c>
    </row>
    <row r="54" spans="1:13" ht="15.75">
      <c r="A54" s="70" t="s">
        <v>513</v>
      </c>
      <c r="B54" s="50" t="s">
        <v>445</v>
      </c>
      <c r="C54" s="51" t="s">
        <v>446</v>
      </c>
      <c r="D54" s="51" t="s">
        <v>506</v>
      </c>
      <c r="E54" s="51" t="s">
        <v>514</v>
      </c>
      <c r="F54" s="51" t="s">
        <v>451</v>
      </c>
      <c r="G54" s="51" t="s">
        <v>449</v>
      </c>
      <c r="H54" s="52" t="s">
        <v>509</v>
      </c>
      <c r="I54" s="53">
        <v>250</v>
      </c>
      <c r="J54" s="53">
        <f t="shared" si="0"/>
        <v>250</v>
      </c>
      <c r="K54" s="53">
        <v>250</v>
      </c>
      <c r="L54" s="53">
        <v>250</v>
      </c>
      <c r="M54" s="54">
        <v>250</v>
      </c>
    </row>
    <row r="55" spans="1:13" ht="31.5">
      <c r="A55" s="70" t="s">
        <v>239</v>
      </c>
      <c r="B55" s="50" t="s">
        <v>445</v>
      </c>
      <c r="C55" s="51" t="s">
        <v>446</v>
      </c>
      <c r="D55" s="51" t="s">
        <v>506</v>
      </c>
      <c r="E55" s="51" t="s">
        <v>515</v>
      </c>
      <c r="F55" s="51" t="s">
        <v>451</v>
      </c>
      <c r="G55" s="51" t="s">
        <v>449</v>
      </c>
      <c r="H55" s="52" t="s">
        <v>509</v>
      </c>
      <c r="I55" s="53">
        <v>15</v>
      </c>
      <c r="J55" s="53">
        <f t="shared" si="0"/>
        <v>15</v>
      </c>
      <c r="K55" s="53">
        <v>15</v>
      </c>
      <c r="L55" s="53">
        <v>15</v>
      </c>
      <c r="M55" s="54">
        <v>15</v>
      </c>
    </row>
    <row r="56" spans="1:13" ht="31.5">
      <c r="A56" s="70" t="s">
        <v>241</v>
      </c>
      <c r="B56" s="50" t="s">
        <v>445</v>
      </c>
      <c r="C56" s="51" t="s">
        <v>446</v>
      </c>
      <c r="D56" s="51" t="s">
        <v>506</v>
      </c>
      <c r="E56" s="51" t="s">
        <v>516</v>
      </c>
      <c r="F56" s="51" t="s">
        <v>451</v>
      </c>
      <c r="G56" s="51" t="s">
        <v>449</v>
      </c>
      <c r="H56" s="52" t="s">
        <v>509</v>
      </c>
      <c r="I56" s="53">
        <v>2700</v>
      </c>
      <c r="J56" s="53">
        <f t="shared" si="0"/>
        <v>2700</v>
      </c>
      <c r="K56" s="53">
        <v>2700</v>
      </c>
      <c r="L56" s="53">
        <v>2700</v>
      </c>
      <c r="M56" s="54">
        <v>2700</v>
      </c>
    </row>
    <row r="57" spans="1:13" ht="15.75">
      <c r="A57" s="70" t="s">
        <v>245</v>
      </c>
      <c r="B57" s="50" t="s">
        <v>445</v>
      </c>
      <c r="C57" s="51" t="s">
        <v>446</v>
      </c>
      <c r="D57" s="51" t="s">
        <v>506</v>
      </c>
      <c r="E57" s="51" t="s">
        <v>517</v>
      </c>
      <c r="F57" s="51" t="s">
        <v>451</v>
      </c>
      <c r="G57" s="51" t="s">
        <v>449</v>
      </c>
      <c r="H57" s="52" t="s">
        <v>509</v>
      </c>
      <c r="I57" s="53">
        <v>50</v>
      </c>
      <c r="J57" s="53">
        <f t="shared" si="0"/>
        <v>50</v>
      </c>
      <c r="K57" s="53">
        <v>50</v>
      </c>
      <c r="L57" s="53">
        <v>50</v>
      </c>
      <c r="M57" s="54">
        <v>50</v>
      </c>
    </row>
    <row r="58" spans="1:13" ht="31.5">
      <c r="A58" s="70" t="s">
        <v>518</v>
      </c>
      <c r="B58" s="50" t="s">
        <v>445</v>
      </c>
      <c r="C58" s="51" t="s">
        <v>446</v>
      </c>
      <c r="D58" s="51" t="s">
        <v>506</v>
      </c>
      <c r="E58" s="51" t="s">
        <v>519</v>
      </c>
      <c r="F58" s="51" t="s">
        <v>451</v>
      </c>
      <c r="G58" s="51" t="s">
        <v>449</v>
      </c>
      <c r="H58" s="52" t="s">
        <v>509</v>
      </c>
      <c r="I58" s="53">
        <v>1700</v>
      </c>
      <c r="J58" s="53">
        <f t="shared" si="0"/>
        <v>1700</v>
      </c>
      <c r="K58" s="53">
        <v>1700</v>
      </c>
      <c r="L58" s="53">
        <v>1700</v>
      </c>
      <c r="M58" s="54">
        <v>1700</v>
      </c>
    </row>
    <row r="59" spans="1:13" ht="47.25">
      <c r="A59" s="70" t="s">
        <v>520</v>
      </c>
      <c r="B59" s="50" t="s">
        <v>445</v>
      </c>
      <c r="C59" s="51" t="s">
        <v>446</v>
      </c>
      <c r="D59" s="51" t="s">
        <v>506</v>
      </c>
      <c r="E59" s="51" t="s">
        <v>521</v>
      </c>
      <c r="F59" s="51" t="s">
        <v>451</v>
      </c>
      <c r="G59" s="51" t="s">
        <v>449</v>
      </c>
      <c r="H59" s="52" t="s">
        <v>509</v>
      </c>
      <c r="I59" s="53">
        <v>12032.388</v>
      </c>
      <c r="J59" s="53">
        <f t="shared" si="0"/>
        <v>12032.388</v>
      </c>
      <c r="K59" s="53">
        <v>12032.388</v>
      </c>
      <c r="L59" s="53">
        <v>12032.388</v>
      </c>
      <c r="M59" s="54">
        <v>12032.388</v>
      </c>
    </row>
    <row r="60" spans="1:13" ht="31.5">
      <c r="A60" s="70" t="s">
        <v>246</v>
      </c>
      <c r="B60" s="50" t="s">
        <v>445</v>
      </c>
      <c r="C60" s="51" t="s">
        <v>446</v>
      </c>
      <c r="D60" s="51" t="s">
        <v>506</v>
      </c>
      <c r="E60" s="51" t="s">
        <v>522</v>
      </c>
      <c r="F60" s="51" t="s">
        <v>451</v>
      </c>
      <c r="G60" s="51" t="s">
        <v>449</v>
      </c>
      <c r="H60" s="52" t="s">
        <v>509</v>
      </c>
      <c r="I60" s="53">
        <v>11000</v>
      </c>
      <c r="J60" s="53">
        <f t="shared" si="0"/>
        <v>11000</v>
      </c>
      <c r="K60" s="53">
        <v>11000</v>
      </c>
      <c r="L60" s="53">
        <v>11000</v>
      </c>
      <c r="M60" s="54">
        <v>11000</v>
      </c>
    </row>
    <row r="61" spans="1:13" ht="47.25">
      <c r="A61" s="70" t="s">
        <v>32</v>
      </c>
      <c r="B61" s="50" t="s">
        <v>445</v>
      </c>
      <c r="C61" s="51" t="s">
        <v>446</v>
      </c>
      <c r="D61" s="51" t="s">
        <v>506</v>
      </c>
      <c r="E61" s="51" t="s">
        <v>523</v>
      </c>
      <c r="F61" s="51" t="s">
        <v>470</v>
      </c>
      <c r="G61" s="51" t="s">
        <v>449</v>
      </c>
      <c r="H61" s="52" t="s">
        <v>509</v>
      </c>
      <c r="I61" s="53">
        <v>60</v>
      </c>
      <c r="J61" s="53">
        <f t="shared" si="0"/>
        <v>60</v>
      </c>
      <c r="K61" s="53">
        <v>60</v>
      </c>
      <c r="L61" s="53">
        <v>60</v>
      </c>
      <c r="M61" s="54">
        <v>60</v>
      </c>
    </row>
    <row r="62" spans="1:13" ht="31.5">
      <c r="A62" s="70" t="s">
        <v>243</v>
      </c>
      <c r="B62" s="50" t="s">
        <v>445</v>
      </c>
      <c r="C62" s="51" t="s">
        <v>446</v>
      </c>
      <c r="D62" s="51" t="s">
        <v>506</v>
      </c>
      <c r="E62" s="51" t="s">
        <v>524</v>
      </c>
      <c r="F62" s="51" t="s">
        <v>447</v>
      </c>
      <c r="G62" s="51" t="s">
        <v>449</v>
      </c>
      <c r="H62" s="52" t="s">
        <v>509</v>
      </c>
      <c r="I62" s="53">
        <v>12587.125</v>
      </c>
      <c r="J62" s="53">
        <f t="shared" si="0"/>
        <v>12587.125</v>
      </c>
      <c r="K62" s="53">
        <v>12587.125</v>
      </c>
      <c r="L62" s="53">
        <v>12587.125</v>
      </c>
      <c r="M62" s="54">
        <v>12587.125</v>
      </c>
    </row>
    <row r="63" spans="1:13" ht="31.5">
      <c r="A63" s="70" t="s">
        <v>525</v>
      </c>
      <c r="B63" s="50" t="s">
        <v>445</v>
      </c>
      <c r="C63" s="51" t="s">
        <v>446</v>
      </c>
      <c r="D63" s="51" t="s">
        <v>506</v>
      </c>
      <c r="E63" s="51" t="s">
        <v>526</v>
      </c>
      <c r="F63" s="51" t="s">
        <v>470</v>
      </c>
      <c r="G63" s="51" t="s">
        <v>449</v>
      </c>
      <c r="H63" s="52" t="s">
        <v>509</v>
      </c>
      <c r="I63" s="53">
        <v>700</v>
      </c>
      <c r="J63" s="53">
        <f t="shared" si="0"/>
        <v>700</v>
      </c>
      <c r="K63" s="53">
        <v>700</v>
      </c>
      <c r="L63" s="53">
        <v>700</v>
      </c>
      <c r="M63" s="54">
        <v>700</v>
      </c>
    </row>
    <row r="64" spans="1:13" ht="31.5">
      <c r="A64" s="70" t="s">
        <v>527</v>
      </c>
      <c r="B64" s="50" t="s">
        <v>445</v>
      </c>
      <c r="C64" s="51" t="s">
        <v>446</v>
      </c>
      <c r="D64" s="51" t="s">
        <v>506</v>
      </c>
      <c r="E64" s="51" t="s">
        <v>528</v>
      </c>
      <c r="F64" s="51" t="s">
        <v>470</v>
      </c>
      <c r="G64" s="51" t="s">
        <v>449</v>
      </c>
      <c r="H64" s="52" t="s">
        <v>509</v>
      </c>
      <c r="I64" s="53">
        <v>11887.125</v>
      </c>
      <c r="J64" s="53">
        <f t="shared" si="0"/>
        <v>11887.125</v>
      </c>
      <c r="K64" s="53">
        <v>11887.125</v>
      </c>
      <c r="L64" s="53">
        <v>11887.125</v>
      </c>
      <c r="M64" s="54">
        <v>11887.125</v>
      </c>
    </row>
    <row r="65" spans="1:13" s="44" customFormat="1" ht="15.75">
      <c r="A65" s="69" t="s">
        <v>529</v>
      </c>
      <c r="B65" s="45" t="s">
        <v>445</v>
      </c>
      <c r="C65" s="46" t="s">
        <v>446</v>
      </c>
      <c r="D65" s="46" t="s">
        <v>530</v>
      </c>
      <c r="E65" s="46" t="s">
        <v>448</v>
      </c>
      <c r="F65" s="46" t="s">
        <v>447</v>
      </c>
      <c r="G65" s="46" t="s">
        <v>449</v>
      </c>
      <c r="H65" s="47" t="s">
        <v>445</v>
      </c>
      <c r="I65" s="48">
        <v>1332</v>
      </c>
      <c r="J65" s="48">
        <f t="shared" si="0"/>
        <v>1332</v>
      </c>
      <c r="K65" s="48">
        <v>1332</v>
      </c>
      <c r="L65" s="48">
        <v>1332</v>
      </c>
      <c r="M65" s="49">
        <v>1332</v>
      </c>
    </row>
    <row r="66" spans="1:13" ht="15.75">
      <c r="A66" s="70" t="s">
        <v>83</v>
      </c>
      <c r="B66" s="50" t="s">
        <v>445</v>
      </c>
      <c r="C66" s="51" t="s">
        <v>446</v>
      </c>
      <c r="D66" s="51" t="s">
        <v>530</v>
      </c>
      <c r="E66" s="51" t="s">
        <v>531</v>
      </c>
      <c r="F66" s="51" t="s">
        <v>447</v>
      </c>
      <c r="G66" s="51" t="s">
        <v>449</v>
      </c>
      <c r="H66" s="52" t="s">
        <v>532</v>
      </c>
      <c r="I66" s="53">
        <v>1332</v>
      </c>
      <c r="J66" s="48">
        <f t="shared" si="0"/>
        <v>1332</v>
      </c>
      <c r="K66" s="53">
        <v>1332</v>
      </c>
      <c r="L66" s="53">
        <v>1332</v>
      </c>
      <c r="M66" s="54">
        <v>1332</v>
      </c>
    </row>
    <row r="67" spans="1:13" ht="15.75">
      <c r="A67" s="70" t="s">
        <v>85</v>
      </c>
      <c r="B67" s="50" t="s">
        <v>445</v>
      </c>
      <c r="C67" s="51" t="s">
        <v>446</v>
      </c>
      <c r="D67" s="51" t="s">
        <v>530</v>
      </c>
      <c r="E67" s="51" t="s">
        <v>533</v>
      </c>
      <c r="F67" s="51" t="s">
        <v>470</v>
      </c>
      <c r="G67" s="51" t="s">
        <v>449</v>
      </c>
      <c r="H67" s="52" t="s">
        <v>532</v>
      </c>
      <c r="I67" s="53">
        <v>1332</v>
      </c>
      <c r="J67" s="53">
        <f t="shared" si="0"/>
        <v>1332</v>
      </c>
      <c r="K67" s="53">
        <v>1332</v>
      </c>
      <c r="L67" s="53">
        <v>1332</v>
      </c>
      <c r="M67" s="54">
        <v>1332</v>
      </c>
    </row>
    <row r="68" spans="1:13" s="44" customFormat="1" ht="15.75">
      <c r="A68" s="69" t="s">
        <v>534</v>
      </c>
      <c r="B68" s="45" t="s">
        <v>445</v>
      </c>
      <c r="C68" s="46" t="s">
        <v>535</v>
      </c>
      <c r="D68" s="46" t="s">
        <v>447</v>
      </c>
      <c r="E68" s="46" t="s">
        <v>448</v>
      </c>
      <c r="F68" s="46" t="s">
        <v>447</v>
      </c>
      <c r="G68" s="46" t="s">
        <v>449</v>
      </c>
      <c r="H68" s="47" t="s">
        <v>445</v>
      </c>
      <c r="I68" s="48">
        <v>2972787.8</v>
      </c>
      <c r="J68" s="48">
        <f>J69+J73+J79+J100</f>
        <v>2972787.8000000003</v>
      </c>
      <c r="K68" s="48">
        <v>2972787.8</v>
      </c>
      <c r="L68" s="48">
        <v>3088125</v>
      </c>
      <c r="M68" s="49">
        <f>M69+M73+M79+M100+M103</f>
        <v>3115459.3000000003</v>
      </c>
    </row>
    <row r="69" spans="1:13" s="44" customFormat="1" ht="31.5">
      <c r="A69" s="69" t="s">
        <v>87</v>
      </c>
      <c r="B69" s="45" t="s">
        <v>445</v>
      </c>
      <c r="C69" s="46" t="s">
        <v>535</v>
      </c>
      <c r="D69" s="46" t="s">
        <v>457</v>
      </c>
      <c r="E69" s="46" t="s">
        <v>452</v>
      </c>
      <c r="F69" s="46" t="s">
        <v>447</v>
      </c>
      <c r="G69" s="46" t="s">
        <v>449</v>
      </c>
      <c r="H69" s="47" t="s">
        <v>536</v>
      </c>
      <c r="I69" s="48">
        <v>100564</v>
      </c>
      <c r="J69" s="48">
        <f>J70</f>
        <v>100564</v>
      </c>
      <c r="K69" s="48">
        <v>100564</v>
      </c>
      <c r="L69" s="48">
        <v>100564</v>
      </c>
      <c r="M69" s="49">
        <v>100564</v>
      </c>
    </row>
    <row r="70" spans="1:13" ht="15.75">
      <c r="A70" s="70" t="s">
        <v>537</v>
      </c>
      <c r="B70" s="50" t="s">
        <v>445</v>
      </c>
      <c r="C70" s="51" t="s">
        <v>535</v>
      </c>
      <c r="D70" s="51" t="s">
        <v>457</v>
      </c>
      <c r="E70" s="51" t="s">
        <v>538</v>
      </c>
      <c r="F70" s="51" t="s">
        <v>447</v>
      </c>
      <c r="G70" s="51" t="s">
        <v>449</v>
      </c>
      <c r="H70" s="52" t="s">
        <v>536</v>
      </c>
      <c r="I70" s="53">
        <v>100564</v>
      </c>
      <c r="J70" s="48">
        <f>J71+J72</f>
        <v>100564</v>
      </c>
      <c r="K70" s="53">
        <v>100564</v>
      </c>
      <c r="L70" s="53">
        <v>100564</v>
      </c>
      <c r="M70" s="54">
        <v>100564</v>
      </c>
    </row>
    <row r="71" spans="1:13" ht="15.75">
      <c r="A71" s="70" t="s">
        <v>88</v>
      </c>
      <c r="B71" s="50" t="s">
        <v>445</v>
      </c>
      <c r="C71" s="51" t="s">
        <v>535</v>
      </c>
      <c r="D71" s="51" t="s">
        <v>457</v>
      </c>
      <c r="E71" s="51" t="s">
        <v>538</v>
      </c>
      <c r="F71" s="51" t="s">
        <v>470</v>
      </c>
      <c r="G71" s="51" t="s">
        <v>449</v>
      </c>
      <c r="H71" s="52" t="s">
        <v>536</v>
      </c>
      <c r="I71" s="53">
        <v>96810</v>
      </c>
      <c r="J71" s="53">
        <v>96810</v>
      </c>
      <c r="K71" s="53">
        <v>96810</v>
      </c>
      <c r="L71" s="53">
        <v>96810</v>
      </c>
      <c r="M71" s="54">
        <v>96810</v>
      </c>
    </row>
    <row r="72" spans="1:13" ht="15.75">
      <c r="A72" s="70" t="s">
        <v>88</v>
      </c>
      <c r="B72" s="50" t="s">
        <v>445</v>
      </c>
      <c r="C72" s="51" t="s">
        <v>535</v>
      </c>
      <c r="D72" s="51" t="s">
        <v>457</v>
      </c>
      <c r="E72" s="51" t="s">
        <v>539</v>
      </c>
      <c r="F72" s="51" t="s">
        <v>470</v>
      </c>
      <c r="G72" s="51" t="s">
        <v>449</v>
      </c>
      <c r="H72" s="52" t="s">
        <v>536</v>
      </c>
      <c r="I72" s="53">
        <v>3754</v>
      </c>
      <c r="J72" s="53">
        <v>3754</v>
      </c>
      <c r="K72" s="53">
        <v>3754</v>
      </c>
      <c r="L72" s="53">
        <v>3754</v>
      </c>
      <c r="M72" s="54">
        <v>3754</v>
      </c>
    </row>
    <row r="73" spans="1:13" s="44" customFormat="1" ht="31.5">
      <c r="A73" s="69" t="s">
        <v>89</v>
      </c>
      <c r="B73" s="45" t="s">
        <v>445</v>
      </c>
      <c r="C73" s="46" t="s">
        <v>535</v>
      </c>
      <c r="D73" s="46" t="s">
        <v>457</v>
      </c>
      <c r="E73" s="46" t="s">
        <v>458</v>
      </c>
      <c r="F73" s="46" t="s">
        <v>447</v>
      </c>
      <c r="G73" s="46" t="s">
        <v>449</v>
      </c>
      <c r="H73" s="47" t="s">
        <v>536</v>
      </c>
      <c r="I73" s="48">
        <v>476142.1</v>
      </c>
      <c r="J73" s="48">
        <f>J75+J76+J77+J78</f>
        <v>376788.1</v>
      </c>
      <c r="K73" s="48">
        <v>476142.1</v>
      </c>
      <c r="L73" s="48">
        <v>591479.3</v>
      </c>
      <c r="M73" s="49">
        <f>M75+M76+M77+M78</f>
        <v>572836.5</v>
      </c>
    </row>
    <row r="74" spans="1:13" ht="15.75">
      <c r="A74" s="70" t="s">
        <v>540</v>
      </c>
      <c r="B74" s="50"/>
      <c r="C74" s="51"/>
      <c r="D74" s="51"/>
      <c r="E74" s="51"/>
      <c r="F74" s="51"/>
      <c r="G74" s="51"/>
      <c r="H74" s="52"/>
      <c r="I74" s="53">
        <v>0</v>
      </c>
      <c r="J74" s="48">
        <f>K74/1000</f>
        <v>0</v>
      </c>
      <c r="K74" s="53">
        <v>0</v>
      </c>
      <c r="L74" s="53">
        <v>0</v>
      </c>
      <c r="M74" s="54">
        <v>0</v>
      </c>
    </row>
    <row r="75" spans="1:13" ht="63">
      <c r="A75" s="70" t="s">
        <v>541</v>
      </c>
      <c r="B75" s="50" t="s">
        <v>445</v>
      </c>
      <c r="C75" s="51" t="s">
        <v>535</v>
      </c>
      <c r="D75" s="51" t="s">
        <v>457</v>
      </c>
      <c r="E75" s="51" t="s">
        <v>542</v>
      </c>
      <c r="F75" s="51" t="s">
        <v>470</v>
      </c>
      <c r="G75" s="51" t="s">
        <v>449</v>
      </c>
      <c r="H75" s="52" t="s">
        <v>536</v>
      </c>
      <c r="I75" s="53">
        <v>74436</v>
      </c>
      <c r="J75" s="53">
        <v>74436</v>
      </c>
      <c r="K75" s="53">
        <v>74436</v>
      </c>
      <c r="L75" s="53">
        <v>74436</v>
      </c>
      <c r="M75" s="54">
        <v>74436</v>
      </c>
    </row>
    <row r="76" spans="1:13" ht="94.5">
      <c r="A76" s="70" t="s">
        <v>543</v>
      </c>
      <c r="B76" s="50" t="s">
        <v>445</v>
      </c>
      <c r="C76" s="51" t="s">
        <v>535</v>
      </c>
      <c r="D76" s="51" t="s">
        <v>457</v>
      </c>
      <c r="E76" s="51" t="s">
        <v>542</v>
      </c>
      <c r="F76" s="51" t="s">
        <v>470</v>
      </c>
      <c r="G76" s="51" t="s">
        <v>449</v>
      </c>
      <c r="H76" s="52" t="s">
        <v>536</v>
      </c>
      <c r="I76" s="53">
        <v>39375</v>
      </c>
      <c r="J76" s="53">
        <v>39375</v>
      </c>
      <c r="K76" s="53">
        <v>39375</v>
      </c>
      <c r="L76" s="53">
        <v>39375</v>
      </c>
      <c r="M76" s="54">
        <v>39375</v>
      </c>
    </row>
    <row r="77" spans="1:13" ht="31.5">
      <c r="A77" s="70" t="s">
        <v>544</v>
      </c>
      <c r="B77" s="50" t="s">
        <v>445</v>
      </c>
      <c r="C77" s="51" t="s">
        <v>535</v>
      </c>
      <c r="D77" s="51" t="s">
        <v>457</v>
      </c>
      <c r="E77" s="51" t="s">
        <v>542</v>
      </c>
      <c r="F77" s="51" t="s">
        <v>470</v>
      </c>
      <c r="G77" s="51" t="s">
        <v>449</v>
      </c>
      <c r="H77" s="52" t="s">
        <v>536</v>
      </c>
      <c r="I77" s="53">
        <v>262733</v>
      </c>
      <c r="J77" s="53">
        <v>262733</v>
      </c>
      <c r="K77" s="53">
        <v>262733</v>
      </c>
      <c r="L77" s="53">
        <v>458781.4</v>
      </c>
      <c r="M77" s="54">
        <v>458781.4</v>
      </c>
    </row>
    <row r="78" spans="1:13" ht="47.25">
      <c r="A78" s="70" t="s">
        <v>545</v>
      </c>
      <c r="B78" s="50" t="s">
        <v>445</v>
      </c>
      <c r="C78" s="51" t="s">
        <v>535</v>
      </c>
      <c r="D78" s="51" t="s">
        <v>457</v>
      </c>
      <c r="E78" s="51" t="s">
        <v>546</v>
      </c>
      <c r="F78" s="51" t="s">
        <v>470</v>
      </c>
      <c r="G78" s="51" t="s">
        <v>449</v>
      </c>
      <c r="H78" s="52" t="s">
        <v>536</v>
      </c>
      <c r="I78" s="53">
        <v>244.1</v>
      </c>
      <c r="J78" s="53">
        <v>244.1</v>
      </c>
      <c r="K78" s="53">
        <v>244.1</v>
      </c>
      <c r="L78" s="53">
        <v>244.1</v>
      </c>
      <c r="M78" s="54">
        <v>244.1</v>
      </c>
    </row>
    <row r="79" spans="1:13" s="44" customFormat="1" ht="31.5">
      <c r="A79" s="69" t="s">
        <v>92</v>
      </c>
      <c r="B79" s="45" t="s">
        <v>445</v>
      </c>
      <c r="C79" s="46" t="s">
        <v>535</v>
      </c>
      <c r="D79" s="46" t="s">
        <v>457</v>
      </c>
      <c r="E79" s="46" t="s">
        <v>465</v>
      </c>
      <c r="F79" s="46" t="s">
        <v>447</v>
      </c>
      <c r="G79" s="46" t="s">
        <v>449</v>
      </c>
      <c r="H79" s="47" t="s">
        <v>536</v>
      </c>
      <c r="I79" s="48">
        <v>2396081.7</v>
      </c>
      <c r="J79" s="48">
        <f>J81+J82+J83+J84+J85+J86+J87+J89+J90+J91+J92+J93+J95+J96+J97+J99+J98</f>
        <v>2396081.7</v>
      </c>
      <c r="K79" s="48">
        <v>2396081.7</v>
      </c>
      <c r="L79" s="48">
        <v>2396081.7</v>
      </c>
      <c r="M79" s="49">
        <f>M81+M82+M83+M84+M85+M86+M87+M89+M90+M91+M92+M93+M95+M96+M97+M99+M98</f>
        <v>2409576.3000000003</v>
      </c>
    </row>
    <row r="80" spans="1:13" ht="15.75">
      <c r="A80" s="70" t="s">
        <v>540</v>
      </c>
      <c r="B80" s="50"/>
      <c r="C80" s="51"/>
      <c r="D80" s="51"/>
      <c r="E80" s="51"/>
      <c r="F80" s="51"/>
      <c r="G80" s="51"/>
      <c r="H80" s="52"/>
      <c r="I80" s="53">
        <v>0</v>
      </c>
      <c r="J80" s="53"/>
      <c r="K80" s="53">
        <v>0</v>
      </c>
      <c r="L80" s="53">
        <v>0</v>
      </c>
      <c r="M80" s="54">
        <v>0</v>
      </c>
    </row>
    <row r="81" spans="1:13" ht="31.5">
      <c r="A81" s="70" t="s">
        <v>547</v>
      </c>
      <c r="B81" s="50" t="s">
        <v>445</v>
      </c>
      <c r="C81" s="51" t="s">
        <v>535</v>
      </c>
      <c r="D81" s="51" t="s">
        <v>457</v>
      </c>
      <c r="E81" s="51" t="s">
        <v>548</v>
      </c>
      <c r="F81" s="51" t="s">
        <v>470</v>
      </c>
      <c r="G81" s="51" t="s">
        <v>449</v>
      </c>
      <c r="H81" s="52" t="s">
        <v>536</v>
      </c>
      <c r="I81" s="53">
        <v>76183</v>
      </c>
      <c r="J81" s="53">
        <v>76183</v>
      </c>
      <c r="K81" s="53">
        <v>76183</v>
      </c>
      <c r="L81" s="53">
        <v>76183</v>
      </c>
      <c r="M81" s="54">
        <v>76183</v>
      </c>
    </row>
    <row r="82" spans="1:13" ht="47.25">
      <c r="A82" s="70" t="s">
        <v>549</v>
      </c>
      <c r="B82" s="50" t="s">
        <v>445</v>
      </c>
      <c r="C82" s="51" t="s">
        <v>535</v>
      </c>
      <c r="D82" s="51" t="s">
        <v>457</v>
      </c>
      <c r="E82" s="51" t="s">
        <v>548</v>
      </c>
      <c r="F82" s="51" t="s">
        <v>470</v>
      </c>
      <c r="G82" s="51" t="s">
        <v>449</v>
      </c>
      <c r="H82" s="52" t="s">
        <v>536</v>
      </c>
      <c r="I82" s="53">
        <v>4969</v>
      </c>
      <c r="J82" s="53">
        <v>4969</v>
      </c>
      <c r="K82" s="53">
        <v>4969</v>
      </c>
      <c r="L82" s="53">
        <v>4969</v>
      </c>
      <c r="M82" s="54">
        <v>4969</v>
      </c>
    </row>
    <row r="83" spans="1:13" ht="63">
      <c r="A83" s="70" t="s">
        <v>550</v>
      </c>
      <c r="B83" s="50" t="s">
        <v>445</v>
      </c>
      <c r="C83" s="51" t="s">
        <v>535</v>
      </c>
      <c r="D83" s="51" t="s">
        <v>457</v>
      </c>
      <c r="E83" s="51" t="s">
        <v>548</v>
      </c>
      <c r="F83" s="51" t="s">
        <v>470</v>
      </c>
      <c r="G83" s="51" t="s">
        <v>449</v>
      </c>
      <c r="H83" s="52" t="s">
        <v>536</v>
      </c>
      <c r="I83" s="53">
        <v>42673</v>
      </c>
      <c r="J83" s="53">
        <v>42673</v>
      </c>
      <c r="K83" s="53">
        <v>42673</v>
      </c>
      <c r="L83" s="53">
        <v>42673</v>
      </c>
      <c r="M83" s="54">
        <v>42673</v>
      </c>
    </row>
    <row r="84" spans="1:13" ht="63">
      <c r="A84" s="70" t="s">
        <v>551</v>
      </c>
      <c r="B84" s="50" t="s">
        <v>445</v>
      </c>
      <c r="C84" s="51" t="s">
        <v>535</v>
      </c>
      <c r="D84" s="51" t="s">
        <v>457</v>
      </c>
      <c r="E84" s="51" t="s">
        <v>552</v>
      </c>
      <c r="F84" s="51" t="s">
        <v>470</v>
      </c>
      <c r="G84" s="51" t="s">
        <v>449</v>
      </c>
      <c r="H84" s="52" t="s">
        <v>536</v>
      </c>
      <c r="I84" s="53">
        <v>26508</v>
      </c>
      <c r="J84" s="53">
        <v>26508</v>
      </c>
      <c r="K84" s="53">
        <v>26508</v>
      </c>
      <c r="L84" s="53">
        <v>26508</v>
      </c>
      <c r="M84" s="54">
        <v>26508</v>
      </c>
    </row>
    <row r="85" spans="1:13" ht="63">
      <c r="A85" s="70" t="s">
        <v>553</v>
      </c>
      <c r="B85" s="50" t="s">
        <v>445</v>
      </c>
      <c r="C85" s="51" t="s">
        <v>535</v>
      </c>
      <c r="D85" s="51" t="s">
        <v>457</v>
      </c>
      <c r="E85" s="51" t="s">
        <v>554</v>
      </c>
      <c r="F85" s="51" t="s">
        <v>470</v>
      </c>
      <c r="G85" s="51" t="s">
        <v>449</v>
      </c>
      <c r="H85" s="52" t="s">
        <v>536</v>
      </c>
      <c r="I85" s="53">
        <v>20942</v>
      </c>
      <c r="J85" s="53">
        <v>20942</v>
      </c>
      <c r="K85" s="53">
        <v>20942</v>
      </c>
      <c r="L85" s="53">
        <v>20942</v>
      </c>
      <c r="M85" s="54">
        <v>20942</v>
      </c>
    </row>
    <row r="86" spans="1:13" ht="78.75">
      <c r="A86" s="70" t="s">
        <v>555</v>
      </c>
      <c r="B86" s="50" t="s">
        <v>445</v>
      </c>
      <c r="C86" s="51" t="s">
        <v>535</v>
      </c>
      <c r="D86" s="51" t="s">
        <v>457</v>
      </c>
      <c r="E86" s="51" t="s">
        <v>556</v>
      </c>
      <c r="F86" s="51" t="s">
        <v>470</v>
      </c>
      <c r="G86" s="51" t="s">
        <v>449</v>
      </c>
      <c r="H86" s="52" t="s">
        <v>536</v>
      </c>
      <c r="I86" s="53">
        <v>26356</v>
      </c>
      <c r="J86" s="53">
        <v>26356</v>
      </c>
      <c r="K86" s="53">
        <v>26356</v>
      </c>
      <c r="L86" s="53">
        <v>26356</v>
      </c>
      <c r="M86" s="54">
        <v>26356</v>
      </c>
    </row>
    <row r="87" spans="1:13" ht="47.25">
      <c r="A87" s="70" t="s">
        <v>557</v>
      </c>
      <c r="B87" s="50" t="s">
        <v>445</v>
      </c>
      <c r="C87" s="51" t="s">
        <v>535</v>
      </c>
      <c r="D87" s="51" t="s">
        <v>457</v>
      </c>
      <c r="E87" s="51" t="s">
        <v>548</v>
      </c>
      <c r="F87" s="51" t="s">
        <v>470</v>
      </c>
      <c r="G87" s="51" t="s">
        <v>449</v>
      </c>
      <c r="H87" s="52" t="s">
        <v>536</v>
      </c>
      <c r="I87" s="53">
        <v>76939</v>
      </c>
      <c r="J87" s="53">
        <v>76939</v>
      </c>
      <c r="K87" s="53">
        <v>76939</v>
      </c>
      <c r="L87" s="53">
        <v>76939</v>
      </c>
      <c r="M87" s="54">
        <v>76939</v>
      </c>
    </row>
    <row r="88" spans="1:13" ht="47.25">
      <c r="A88" s="70" t="s">
        <v>558</v>
      </c>
      <c r="B88" s="50"/>
      <c r="C88" s="51"/>
      <c r="D88" s="51"/>
      <c r="E88" s="51"/>
      <c r="F88" s="51"/>
      <c r="G88" s="51"/>
      <c r="H88" s="52"/>
      <c r="I88" s="53">
        <v>14638</v>
      </c>
      <c r="J88" s="53">
        <f>J89+J90</f>
        <v>14638</v>
      </c>
      <c r="K88" s="53">
        <v>14638</v>
      </c>
      <c r="L88" s="53">
        <v>14638</v>
      </c>
      <c r="M88" s="54">
        <v>14638</v>
      </c>
    </row>
    <row r="89" spans="1:13" ht="15.75">
      <c r="A89" s="70" t="s">
        <v>559</v>
      </c>
      <c r="B89" s="50" t="s">
        <v>445</v>
      </c>
      <c r="C89" s="51" t="s">
        <v>535</v>
      </c>
      <c r="D89" s="51" t="s">
        <v>457</v>
      </c>
      <c r="E89" s="51" t="s">
        <v>548</v>
      </c>
      <c r="F89" s="51" t="s">
        <v>470</v>
      </c>
      <c r="G89" s="51" t="s">
        <v>449</v>
      </c>
      <c r="H89" s="52" t="s">
        <v>536</v>
      </c>
      <c r="I89" s="53">
        <v>1860</v>
      </c>
      <c r="J89" s="53">
        <v>1860</v>
      </c>
      <c r="K89" s="53">
        <v>1860</v>
      </c>
      <c r="L89" s="53">
        <v>1860</v>
      </c>
      <c r="M89" s="54">
        <v>1860</v>
      </c>
    </row>
    <row r="90" spans="1:13" ht="15.75">
      <c r="A90" s="70" t="s">
        <v>560</v>
      </c>
      <c r="B90" s="50" t="s">
        <v>445</v>
      </c>
      <c r="C90" s="51" t="s">
        <v>535</v>
      </c>
      <c r="D90" s="51" t="s">
        <v>457</v>
      </c>
      <c r="E90" s="51" t="s">
        <v>548</v>
      </c>
      <c r="F90" s="51" t="s">
        <v>470</v>
      </c>
      <c r="G90" s="51" t="s">
        <v>449</v>
      </c>
      <c r="H90" s="52" t="s">
        <v>536</v>
      </c>
      <c r="I90" s="53">
        <v>12778</v>
      </c>
      <c r="J90" s="53">
        <v>12778</v>
      </c>
      <c r="K90" s="53">
        <v>12778</v>
      </c>
      <c r="L90" s="53">
        <v>12778</v>
      </c>
      <c r="M90" s="54">
        <v>13048</v>
      </c>
    </row>
    <row r="91" spans="1:13" ht="78.75">
      <c r="A91" s="70" t="s">
        <v>561</v>
      </c>
      <c r="B91" s="50" t="s">
        <v>445</v>
      </c>
      <c r="C91" s="51" t="s">
        <v>535</v>
      </c>
      <c r="D91" s="51" t="s">
        <v>457</v>
      </c>
      <c r="E91" s="51" t="s">
        <v>562</v>
      </c>
      <c r="F91" s="51" t="s">
        <v>470</v>
      </c>
      <c r="G91" s="51" t="s">
        <v>449</v>
      </c>
      <c r="H91" s="52" t="s">
        <v>536</v>
      </c>
      <c r="I91" s="53">
        <v>55719</v>
      </c>
      <c r="J91" s="53">
        <v>55719</v>
      </c>
      <c r="K91" s="53">
        <v>55719</v>
      </c>
      <c r="L91" s="53">
        <v>55719</v>
      </c>
      <c r="M91" s="54">
        <v>55719</v>
      </c>
    </row>
    <row r="92" spans="1:13" ht="78.75">
      <c r="A92" s="70" t="s">
        <v>563</v>
      </c>
      <c r="B92" s="50" t="s">
        <v>445</v>
      </c>
      <c r="C92" s="51" t="s">
        <v>535</v>
      </c>
      <c r="D92" s="51" t="s">
        <v>457</v>
      </c>
      <c r="E92" s="51" t="s">
        <v>548</v>
      </c>
      <c r="F92" s="51" t="s">
        <v>470</v>
      </c>
      <c r="G92" s="51" t="s">
        <v>449</v>
      </c>
      <c r="H92" s="52" t="s">
        <v>536</v>
      </c>
      <c r="I92" s="53">
        <v>205134</v>
      </c>
      <c r="J92" s="53">
        <v>205134</v>
      </c>
      <c r="K92" s="53">
        <v>205134</v>
      </c>
      <c r="L92" s="53">
        <v>205134</v>
      </c>
      <c r="M92" s="54">
        <v>205134</v>
      </c>
    </row>
    <row r="93" spans="1:13" ht="78.75">
      <c r="A93" s="70" t="s">
        <v>564</v>
      </c>
      <c r="B93" s="50" t="s">
        <v>445</v>
      </c>
      <c r="C93" s="51" t="s">
        <v>535</v>
      </c>
      <c r="D93" s="51" t="s">
        <v>457</v>
      </c>
      <c r="E93" s="51" t="s">
        <v>548</v>
      </c>
      <c r="F93" s="51" t="s">
        <v>470</v>
      </c>
      <c r="G93" s="51" t="s">
        <v>449</v>
      </c>
      <c r="H93" s="52" t="s">
        <v>536</v>
      </c>
      <c r="I93" s="53">
        <v>984926</v>
      </c>
      <c r="J93" s="53">
        <v>984926</v>
      </c>
      <c r="K93" s="53">
        <v>984926</v>
      </c>
      <c r="L93" s="53">
        <v>984926</v>
      </c>
      <c r="M93" s="54">
        <v>984926</v>
      </c>
    </row>
    <row r="94" spans="1:13" ht="126">
      <c r="A94" s="70" t="s">
        <v>565</v>
      </c>
      <c r="B94" s="50"/>
      <c r="C94" s="51"/>
      <c r="D94" s="51"/>
      <c r="E94" s="51"/>
      <c r="F94" s="51"/>
      <c r="G94" s="51"/>
      <c r="H94" s="52"/>
      <c r="I94" s="53">
        <v>2075</v>
      </c>
      <c r="J94" s="53">
        <f>J95+J96</f>
        <v>2075</v>
      </c>
      <c r="K94" s="53">
        <v>2075</v>
      </c>
      <c r="L94" s="53">
        <v>2075</v>
      </c>
      <c r="M94" s="54">
        <f>M95+M96</f>
        <v>2075</v>
      </c>
    </row>
    <row r="95" spans="1:13" ht="15.75">
      <c r="A95" s="70" t="s">
        <v>566</v>
      </c>
      <c r="B95" s="50" t="s">
        <v>445</v>
      </c>
      <c r="C95" s="51" t="s">
        <v>535</v>
      </c>
      <c r="D95" s="51" t="s">
        <v>457</v>
      </c>
      <c r="E95" s="51" t="s">
        <v>548</v>
      </c>
      <c r="F95" s="51" t="s">
        <v>470</v>
      </c>
      <c r="G95" s="51" t="s">
        <v>449</v>
      </c>
      <c r="H95" s="52" t="s">
        <v>536</v>
      </c>
      <c r="I95" s="53">
        <v>1859</v>
      </c>
      <c r="J95" s="53">
        <v>1859</v>
      </c>
      <c r="K95" s="53">
        <v>1859</v>
      </c>
      <c r="L95" s="53">
        <v>1859</v>
      </c>
      <c r="M95" s="54">
        <v>1859</v>
      </c>
    </row>
    <row r="96" spans="1:13" ht="15.75">
      <c r="A96" s="70" t="s">
        <v>567</v>
      </c>
      <c r="B96" s="50" t="s">
        <v>445</v>
      </c>
      <c r="C96" s="51" t="s">
        <v>535</v>
      </c>
      <c r="D96" s="51" t="s">
        <v>457</v>
      </c>
      <c r="E96" s="51" t="s">
        <v>548</v>
      </c>
      <c r="F96" s="51" t="s">
        <v>470</v>
      </c>
      <c r="G96" s="51" t="s">
        <v>449</v>
      </c>
      <c r="H96" s="52" t="s">
        <v>536</v>
      </c>
      <c r="I96" s="53">
        <v>216</v>
      </c>
      <c r="J96" s="53">
        <v>216</v>
      </c>
      <c r="K96" s="53">
        <v>216</v>
      </c>
      <c r="L96" s="53">
        <v>216</v>
      </c>
      <c r="M96" s="54">
        <v>216</v>
      </c>
    </row>
    <row r="97" spans="1:13" ht="47.25">
      <c r="A97" s="70" t="s">
        <v>568</v>
      </c>
      <c r="B97" s="50" t="s">
        <v>445</v>
      </c>
      <c r="C97" s="51" t="s">
        <v>535</v>
      </c>
      <c r="D97" s="51" t="s">
        <v>457</v>
      </c>
      <c r="E97" s="51" t="s">
        <v>569</v>
      </c>
      <c r="F97" s="51" t="s">
        <v>470</v>
      </c>
      <c r="G97" s="51" t="s">
        <v>449</v>
      </c>
      <c r="H97" s="52" t="s">
        <v>536</v>
      </c>
      <c r="I97" s="53">
        <v>859005</v>
      </c>
      <c r="J97" s="53">
        <v>859005</v>
      </c>
      <c r="K97" s="53">
        <v>859005</v>
      </c>
      <c r="L97" s="53">
        <v>859005</v>
      </c>
      <c r="M97" s="54">
        <v>823248</v>
      </c>
    </row>
    <row r="98" spans="1:13" ht="47.25">
      <c r="A98" s="70" t="s">
        <v>570</v>
      </c>
      <c r="B98" s="50" t="s">
        <v>445</v>
      </c>
      <c r="C98" s="51" t="s">
        <v>535</v>
      </c>
      <c r="D98" s="51" t="s">
        <v>457</v>
      </c>
      <c r="E98" s="51" t="s">
        <v>569</v>
      </c>
      <c r="F98" s="51" t="s">
        <v>470</v>
      </c>
      <c r="G98" s="51" t="s">
        <v>449</v>
      </c>
      <c r="H98" s="52" t="s">
        <v>536</v>
      </c>
      <c r="I98" s="53"/>
      <c r="J98" s="53"/>
      <c r="K98" s="53"/>
      <c r="L98" s="53"/>
      <c r="M98" s="54">
        <v>48981.6</v>
      </c>
    </row>
    <row r="99" spans="1:13" ht="47.25">
      <c r="A99" s="70" t="s">
        <v>571</v>
      </c>
      <c r="B99" s="50" t="s">
        <v>445</v>
      </c>
      <c r="C99" s="51" t="s">
        <v>535</v>
      </c>
      <c r="D99" s="51" t="s">
        <v>457</v>
      </c>
      <c r="E99" s="51" t="s">
        <v>548</v>
      </c>
      <c r="F99" s="51" t="s">
        <v>470</v>
      </c>
      <c r="G99" s="51" t="s">
        <v>449</v>
      </c>
      <c r="H99" s="52" t="s">
        <v>536</v>
      </c>
      <c r="I99" s="53">
        <v>14.7</v>
      </c>
      <c r="J99" s="53">
        <v>14.7</v>
      </c>
      <c r="K99" s="53">
        <v>14.7</v>
      </c>
      <c r="L99" s="53">
        <v>14.7</v>
      </c>
      <c r="M99" s="54">
        <v>14.7</v>
      </c>
    </row>
    <row r="100" spans="1:13" s="44" customFormat="1" ht="15.75">
      <c r="A100" s="69" t="s">
        <v>130</v>
      </c>
      <c r="B100" s="45" t="s">
        <v>445</v>
      </c>
      <c r="C100" s="46" t="s">
        <v>535</v>
      </c>
      <c r="D100" s="46" t="s">
        <v>457</v>
      </c>
      <c r="E100" s="46" t="s">
        <v>572</v>
      </c>
      <c r="F100" s="46" t="s">
        <v>447</v>
      </c>
      <c r="G100" s="46" t="s">
        <v>449</v>
      </c>
      <c r="H100" s="47" t="s">
        <v>536</v>
      </c>
      <c r="I100" s="48"/>
      <c r="J100" s="48">
        <f>J102</f>
        <v>99354</v>
      </c>
      <c r="K100" s="48">
        <f>K102</f>
        <v>99354</v>
      </c>
      <c r="L100" s="48">
        <f>L102</f>
        <v>18642.8</v>
      </c>
      <c r="M100" s="57">
        <f>M101+M102</f>
        <v>30282.8</v>
      </c>
    </row>
    <row r="101" spans="1:13" ht="63">
      <c r="A101" s="70" t="s">
        <v>573</v>
      </c>
      <c r="B101" s="50" t="s">
        <v>445</v>
      </c>
      <c r="C101" s="51" t="s">
        <v>535</v>
      </c>
      <c r="D101" s="51" t="s">
        <v>457</v>
      </c>
      <c r="E101" s="51" t="s">
        <v>574</v>
      </c>
      <c r="F101" s="51" t="s">
        <v>470</v>
      </c>
      <c r="G101" s="51" t="s">
        <v>449</v>
      </c>
      <c r="H101" s="52" t="s">
        <v>536</v>
      </c>
      <c r="I101" s="53"/>
      <c r="J101" s="53"/>
      <c r="K101" s="53"/>
      <c r="L101" s="53"/>
      <c r="M101" s="54">
        <v>11640</v>
      </c>
    </row>
    <row r="102" spans="1:13" ht="47.25">
      <c r="A102" s="70" t="s">
        <v>575</v>
      </c>
      <c r="B102" s="50" t="s">
        <v>445</v>
      </c>
      <c r="C102" s="51" t="s">
        <v>535</v>
      </c>
      <c r="D102" s="51" t="s">
        <v>457</v>
      </c>
      <c r="E102" s="51" t="s">
        <v>574</v>
      </c>
      <c r="F102" s="51" t="s">
        <v>470</v>
      </c>
      <c r="G102" s="51" t="s">
        <v>449</v>
      </c>
      <c r="H102" s="52" t="s">
        <v>536</v>
      </c>
      <c r="I102" s="53">
        <v>99354</v>
      </c>
      <c r="J102" s="53">
        <v>99354</v>
      </c>
      <c r="K102" s="53">
        <v>99354</v>
      </c>
      <c r="L102" s="53">
        <v>18642.8</v>
      </c>
      <c r="M102" s="54">
        <v>18642.8</v>
      </c>
    </row>
    <row r="103" spans="1:13" s="44" customFormat="1" ht="15.75">
      <c r="A103" s="69" t="s">
        <v>576</v>
      </c>
      <c r="B103" s="45" t="s">
        <v>445</v>
      </c>
      <c r="C103" s="46" t="s">
        <v>535</v>
      </c>
      <c r="D103" s="46" t="s">
        <v>457</v>
      </c>
      <c r="E103" s="46" t="s">
        <v>490</v>
      </c>
      <c r="F103" s="46" t="s">
        <v>447</v>
      </c>
      <c r="G103" s="46" t="s">
        <v>449</v>
      </c>
      <c r="H103" s="47" t="s">
        <v>536</v>
      </c>
      <c r="I103" s="48"/>
      <c r="J103" s="48"/>
      <c r="K103" s="48"/>
      <c r="L103" s="48"/>
      <c r="M103" s="49">
        <f>M104+M105</f>
        <v>2199.7</v>
      </c>
    </row>
    <row r="104" spans="1:13" ht="31.5">
      <c r="A104" s="70" t="s">
        <v>588</v>
      </c>
      <c r="B104" s="50" t="s">
        <v>445</v>
      </c>
      <c r="C104" s="51" t="s">
        <v>535</v>
      </c>
      <c r="D104" s="51" t="s">
        <v>457</v>
      </c>
      <c r="E104" s="51" t="s">
        <v>577</v>
      </c>
      <c r="F104" s="51" t="s">
        <v>470</v>
      </c>
      <c r="G104" s="51" t="s">
        <v>449</v>
      </c>
      <c r="H104" s="52" t="s">
        <v>536</v>
      </c>
      <c r="I104" s="53"/>
      <c r="J104" s="53"/>
      <c r="K104" s="53"/>
      <c r="L104" s="53"/>
      <c r="M104" s="54">
        <v>1526.8</v>
      </c>
    </row>
    <row r="105" spans="1:13" ht="31.5">
      <c r="A105" s="70" t="s">
        <v>578</v>
      </c>
      <c r="B105" s="50" t="s">
        <v>445</v>
      </c>
      <c r="C105" s="51" t="s">
        <v>535</v>
      </c>
      <c r="D105" s="51" t="s">
        <v>457</v>
      </c>
      <c r="E105" s="51" t="s">
        <v>577</v>
      </c>
      <c r="F105" s="51" t="s">
        <v>470</v>
      </c>
      <c r="G105" s="51" t="s">
        <v>449</v>
      </c>
      <c r="H105" s="52" t="s">
        <v>536</v>
      </c>
      <c r="I105" s="53"/>
      <c r="J105" s="53"/>
      <c r="K105" s="53"/>
      <c r="L105" s="53"/>
      <c r="M105" s="54">
        <v>672.9</v>
      </c>
    </row>
    <row r="106" spans="1:13" s="44" customFormat="1" ht="31.5">
      <c r="A106" s="69" t="s">
        <v>579</v>
      </c>
      <c r="B106" s="45" t="s">
        <v>445</v>
      </c>
      <c r="C106" s="46" t="s">
        <v>580</v>
      </c>
      <c r="D106" s="46" t="s">
        <v>447</v>
      </c>
      <c r="E106" s="46" t="s">
        <v>448</v>
      </c>
      <c r="F106" s="46" t="s">
        <v>447</v>
      </c>
      <c r="G106" s="46" t="s">
        <v>449</v>
      </c>
      <c r="H106" s="47" t="s">
        <v>445</v>
      </c>
      <c r="I106" s="48">
        <v>256841.94625</v>
      </c>
      <c r="J106" s="48">
        <v>256841.95</v>
      </c>
      <c r="K106" s="48">
        <v>256841.94625</v>
      </c>
      <c r="L106" s="48">
        <v>256841.94625</v>
      </c>
      <c r="M106" s="49">
        <v>256841.94625</v>
      </c>
    </row>
    <row r="107" spans="1:13" s="44" customFormat="1" ht="15.75">
      <c r="A107" s="58" t="s">
        <v>581</v>
      </c>
      <c r="B107" s="59" t="s">
        <v>445</v>
      </c>
      <c r="C107" s="60" t="s">
        <v>582</v>
      </c>
      <c r="D107" s="60" t="s">
        <v>583</v>
      </c>
      <c r="E107" s="60" t="s">
        <v>448</v>
      </c>
      <c r="F107" s="60" t="s">
        <v>447</v>
      </c>
      <c r="G107" s="60" t="s">
        <v>449</v>
      </c>
      <c r="H107" s="61" t="s">
        <v>445</v>
      </c>
      <c r="I107" s="62">
        <v>6324390.08925</v>
      </c>
      <c r="J107" s="62">
        <f>J106+J68+J13</f>
        <v>6351747.093</v>
      </c>
      <c r="K107" s="62">
        <f>K106+K68+K13</f>
        <v>6575489.08925</v>
      </c>
      <c r="L107" s="62">
        <f>L106+L68+L13</f>
        <v>6824331.68925</v>
      </c>
      <c r="M107" s="63">
        <f>M106+M68+M13</f>
        <v>6732146.58925</v>
      </c>
    </row>
  </sheetData>
  <sheetProtection/>
  <mergeCells count="13">
    <mergeCell ref="B12:H12"/>
    <mergeCell ref="B10:B11"/>
    <mergeCell ref="C10:F10"/>
    <mergeCell ref="G10:G11"/>
    <mergeCell ref="H10:H11"/>
    <mergeCell ref="A7:M7"/>
    <mergeCell ref="A8:I8"/>
    <mergeCell ref="A9:A11"/>
    <mergeCell ref="B9:H9"/>
    <mergeCell ref="I9:I11"/>
    <mergeCell ref="K9:K11"/>
    <mergeCell ref="L9:L11"/>
    <mergeCell ref="M9:M11"/>
  </mergeCells>
  <printOptions/>
  <pageMargins left="0.7086614173228347" right="0.7086614173228347" top="0.7480314960629921" bottom="0.7480314960629921" header="0.31496062992125984" footer="0.31496062992125984"/>
  <pageSetup horizontalDpi="600" verticalDpi="600" orientation="portrait" paperSize="9" scale="55" r:id="rId3"/>
  <legacyDrawing r:id="rId2"/>
</worksheet>
</file>

<file path=xl/worksheets/sheet3.xml><?xml version="1.0" encoding="utf-8"?>
<worksheet xmlns="http://schemas.openxmlformats.org/spreadsheetml/2006/main" xmlns:r="http://schemas.openxmlformats.org/officeDocument/2006/relationships">
  <dimension ref="A1:D1258"/>
  <sheetViews>
    <sheetView zoomScalePageLayoutView="0" workbookViewId="0" topLeftCell="A1">
      <selection activeCell="C8" sqref="C8"/>
    </sheetView>
  </sheetViews>
  <sheetFormatPr defaultColWidth="9.00390625" defaultRowHeight="12.75"/>
  <cols>
    <col min="1" max="1" width="24.625" style="71" customWidth="1"/>
    <col min="2" max="2" width="108.625" style="73" customWidth="1"/>
    <col min="3" max="3" width="15.25390625" style="75" customWidth="1"/>
    <col min="4" max="4" width="2.25390625" style="73" customWidth="1"/>
    <col min="5" max="16384" width="9.125" style="73" customWidth="1"/>
  </cols>
  <sheetData>
    <row r="1" spans="2:4" ht="18.75">
      <c r="B1" s="584" t="s">
        <v>589</v>
      </c>
      <c r="C1" s="584"/>
      <c r="D1" s="72"/>
    </row>
    <row r="2" spans="2:4" ht="18.75">
      <c r="B2" s="584" t="s">
        <v>426</v>
      </c>
      <c r="C2" s="584"/>
      <c r="D2" s="72"/>
    </row>
    <row r="3" spans="2:4" ht="19.5" customHeight="1">
      <c r="B3" s="585" t="s">
        <v>97</v>
      </c>
      <c r="C3" s="585"/>
      <c r="D3" s="74"/>
    </row>
    <row r="4" spans="2:4" ht="27.75" customHeight="1">
      <c r="B4" s="585" t="s">
        <v>1750</v>
      </c>
      <c r="C4" s="585"/>
      <c r="D4" s="74"/>
    </row>
    <row r="6" spans="1:3" s="79" customFormat="1" ht="21" customHeight="1">
      <c r="A6" s="76" t="s">
        <v>590</v>
      </c>
      <c r="B6" s="77"/>
      <c r="C6" s="78"/>
    </row>
    <row r="7" spans="1:3" ht="32.25" customHeight="1">
      <c r="A7" s="80"/>
      <c r="B7" s="81"/>
      <c r="C7" s="75" t="s">
        <v>591</v>
      </c>
    </row>
    <row r="8" spans="1:3" ht="70.5" customHeight="1">
      <c r="A8" s="109" t="s">
        <v>592</v>
      </c>
      <c r="B8" s="110" t="s">
        <v>593</v>
      </c>
      <c r="C8" s="109" t="s">
        <v>594</v>
      </c>
    </row>
    <row r="9" spans="1:3" ht="17.25" customHeight="1">
      <c r="A9" s="109">
        <v>1</v>
      </c>
      <c r="B9" s="110">
        <v>2</v>
      </c>
      <c r="C9" s="109">
        <v>3</v>
      </c>
    </row>
    <row r="10" spans="1:3" s="79" customFormat="1" ht="18.75" customHeight="1">
      <c r="A10" s="82" t="s">
        <v>595</v>
      </c>
      <c r="B10" s="83" t="s">
        <v>596</v>
      </c>
      <c r="C10" s="84"/>
    </row>
    <row r="11" spans="1:3" s="79" customFormat="1" ht="21.75" customHeight="1">
      <c r="A11" s="85" t="s">
        <v>597</v>
      </c>
      <c r="B11" s="86" t="s">
        <v>450</v>
      </c>
      <c r="C11" s="87"/>
    </row>
    <row r="12" spans="1:3" s="79" customFormat="1" ht="20.25" customHeight="1">
      <c r="A12" s="85" t="s">
        <v>598</v>
      </c>
      <c r="B12" s="86" t="s">
        <v>33</v>
      </c>
      <c r="C12" s="87"/>
    </row>
    <row r="13" spans="1:3" ht="32.25" customHeight="1">
      <c r="A13" s="88" t="s">
        <v>599</v>
      </c>
      <c r="B13" s="89" t="s">
        <v>600</v>
      </c>
      <c r="C13" s="90"/>
    </row>
    <row r="14" spans="1:3" ht="20.25" customHeight="1">
      <c r="A14" s="88" t="s">
        <v>601</v>
      </c>
      <c r="B14" s="89" t="s">
        <v>34</v>
      </c>
      <c r="C14" s="90">
        <v>18</v>
      </c>
    </row>
    <row r="15" spans="1:3" ht="43.5" customHeight="1">
      <c r="A15" s="88" t="s">
        <v>602</v>
      </c>
      <c r="B15" s="89" t="s">
        <v>603</v>
      </c>
      <c r="C15" s="90">
        <v>18</v>
      </c>
    </row>
    <row r="16" spans="1:3" ht="0.75" customHeight="1" hidden="1">
      <c r="A16" s="88" t="s">
        <v>604</v>
      </c>
      <c r="B16" s="89" t="s">
        <v>605</v>
      </c>
      <c r="C16" s="90"/>
    </row>
    <row r="17" spans="1:3" s="79" customFormat="1" ht="22.5" customHeight="1">
      <c r="A17" s="85" t="s">
        <v>606</v>
      </c>
      <c r="B17" s="91" t="s">
        <v>35</v>
      </c>
      <c r="C17" s="87"/>
    </row>
    <row r="18" spans="1:3" ht="20.25" customHeight="1">
      <c r="A18" s="88" t="s">
        <v>607</v>
      </c>
      <c r="B18" s="89" t="s">
        <v>36</v>
      </c>
      <c r="C18" s="90">
        <f>30+10</f>
        <v>40</v>
      </c>
    </row>
    <row r="19" spans="1:3" ht="31.5" hidden="1">
      <c r="A19" s="88" t="s">
        <v>608</v>
      </c>
      <c r="B19" s="89" t="s">
        <v>609</v>
      </c>
      <c r="C19" s="90"/>
    </row>
    <row r="20" spans="1:3" ht="58.5" customHeight="1">
      <c r="A20" s="88" t="s">
        <v>610</v>
      </c>
      <c r="B20" s="89" t="s">
        <v>37</v>
      </c>
      <c r="C20" s="90">
        <f>30+10</f>
        <v>40</v>
      </c>
    </row>
    <row r="21" spans="1:3" s="71" customFormat="1" ht="63">
      <c r="A21" s="88" t="s">
        <v>611</v>
      </c>
      <c r="B21" s="92" t="s">
        <v>38</v>
      </c>
      <c r="C21" s="90">
        <f>30+10</f>
        <v>40</v>
      </c>
    </row>
    <row r="22" spans="1:3" ht="31.5">
      <c r="A22" s="88" t="s">
        <v>612</v>
      </c>
      <c r="B22" s="89" t="s">
        <v>40</v>
      </c>
      <c r="C22" s="90">
        <f>30+10</f>
        <v>40</v>
      </c>
    </row>
    <row r="23" spans="1:3" ht="83.25" customHeight="1">
      <c r="A23" s="88" t="s">
        <v>613</v>
      </c>
      <c r="B23" s="89" t="s">
        <v>614</v>
      </c>
      <c r="C23" s="90">
        <f>30+10</f>
        <v>40</v>
      </c>
    </row>
    <row r="24" spans="1:3" ht="61.5" customHeight="1">
      <c r="A24" s="88" t="s">
        <v>615</v>
      </c>
      <c r="B24" s="89" t="s">
        <v>41</v>
      </c>
      <c r="C24" s="90">
        <f>30+10</f>
        <v>40</v>
      </c>
    </row>
    <row r="25" spans="1:3" s="79" customFormat="1" ht="18.75" customHeight="1" hidden="1">
      <c r="A25" s="85" t="s">
        <v>616</v>
      </c>
      <c r="B25" s="86" t="s">
        <v>617</v>
      </c>
      <c r="C25" s="87"/>
    </row>
    <row r="26" spans="1:3" s="79" customFormat="1" ht="13.5" customHeight="1" hidden="1">
      <c r="A26" s="85" t="s">
        <v>618</v>
      </c>
      <c r="B26" s="86" t="s">
        <v>619</v>
      </c>
      <c r="C26" s="87"/>
    </row>
    <row r="27" spans="1:3" ht="31.5" hidden="1">
      <c r="A27" s="88" t="s">
        <v>620</v>
      </c>
      <c r="B27" s="89" t="s">
        <v>621</v>
      </c>
      <c r="C27" s="90"/>
    </row>
    <row r="28" spans="1:3" ht="31.5" hidden="1">
      <c r="A28" s="88" t="s">
        <v>622</v>
      </c>
      <c r="B28" s="89" t="s">
        <v>623</v>
      </c>
      <c r="C28" s="90"/>
    </row>
    <row r="29" spans="1:3" ht="15.75" hidden="1">
      <c r="A29" s="88" t="s">
        <v>624</v>
      </c>
      <c r="B29" s="89" t="s">
        <v>625</v>
      </c>
      <c r="C29" s="90"/>
    </row>
    <row r="30" spans="1:3" ht="13.5" customHeight="1" hidden="1">
      <c r="A30" s="88" t="s">
        <v>626</v>
      </c>
      <c r="B30" s="89" t="s">
        <v>627</v>
      </c>
      <c r="C30" s="90"/>
    </row>
    <row r="31" spans="1:3" ht="13.5" customHeight="1" hidden="1">
      <c r="A31" s="88" t="s">
        <v>628</v>
      </c>
      <c r="B31" s="89" t="s">
        <v>629</v>
      </c>
      <c r="C31" s="90"/>
    </row>
    <row r="32" spans="1:3" ht="15.75" hidden="1">
      <c r="A32" s="88" t="s">
        <v>630</v>
      </c>
      <c r="B32" s="89" t="s">
        <v>631</v>
      </c>
      <c r="C32" s="90"/>
    </row>
    <row r="33" spans="1:3" ht="31.5" hidden="1">
      <c r="A33" s="88" t="s">
        <v>632</v>
      </c>
      <c r="B33" s="89" t="s">
        <v>633</v>
      </c>
      <c r="C33" s="90"/>
    </row>
    <row r="34" spans="1:3" ht="15.75" hidden="1">
      <c r="A34" s="88" t="s">
        <v>634</v>
      </c>
      <c r="B34" s="89" t="s">
        <v>635</v>
      </c>
      <c r="C34" s="90"/>
    </row>
    <row r="35" spans="1:3" ht="15.75" hidden="1">
      <c r="A35" s="88" t="s">
        <v>636</v>
      </c>
      <c r="B35" s="89" t="s">
        <v>637</v>
      </c>
      <c r="C35" s="90"/>
    </row>
    <row r="36" spans="1:3" ht="31.5" hidden="1">
      <c r="A36" s="88" t="s">
        <v>638</v>
      </c>
      <c r="B36" s="89" t="s">
        <v>639</v>
      </c>
      <c r="C36" s="90"/>
    </row>
    <row r="37" spans="1:3" ht="31.5" hidden="1">
      <c r="A37" s="88" t="s">
        <v>640</v>
      </c>
      <c r="B37" s="89" t="s">
        <v>641</v>
      </c>
      <c r="C37" s="90"/>
    </row>
    <row r="38" spans="1:3" ht="31.5" hidden="1">
      <c r="A38" s="88" t="s">
        <v>642</v>
      </c>
      <c r="B38" s="89" t="s">
        <v>643</v>
      </c>
      <c r="C38" s="90"/>
    </row>
    <row r="39" spans="1:3" ht="47.25" hidden="1">
      <c r="A39" s="88" t="s">
        <v>644</v>
      </c>
      <c r="B39" s="89" t="s">
        <v>645</v>
      </c>
      <c r="C39" s="90"/>
    </row>
    <row r="40" spans="1:3" ht="47.25" hidden="1">
      <c r="A40" s="88" t="s">
        <v>646</v>
      </c>
      <c r="B40" s="89" t="s">
        <v>647</v>
      </c>
      <c r="C40" s="90"/>
    </row>
    <row r="41" spans="1:3" ht="31.5" hidden="1">
      <c r="A41" s="88" t="s">
        <v>648</v>
      </c>
      <c r="B41" s="89" t="s">
        <v>649</v>
      </c>
      <c r="C41" s="90"/>
    </row>
    <row r="42" spans="1:3" ht="31.5" hidden="1">
      <c r="A42" s="88" t="s">
        <v>650</v>
      </c>
      <c r="B42" s="89" t="s">
        <v>651</v>
      </c>
      <c r="C42" s="90"/>
    </row>
    <row r="43" spans="1:3" ht="47.25" hidden="1">
      <c r="A43" s="88" t="s">
        <v>652</v>
      </c>
      <c r="B43" s="89" t="s">
        <v>653</v>
      </c>
      <c r="C43" s="90"/>
    </row>
    <row r="44" spans="1:3" ht="47.25" hidden="1">
      <c r="A44" s="88" t="s">
        <v>654</v>
      </c>
      <c r="B44" s="89" t="s">
        <v>655</v>
      </c>
      <c r="C44" s="90"/>
    </row>
    <row r="45" spans="1:3" ht="47.25" hidden="1">
      <c r="A45" s="88" t="s">
        <v>656</v>
      </c>
      <c r="B45" s="89" t="s">
        <v>657</v>
      </c>
      <c r="C45" s="90"/>
    </row>
    <row r="46" spans="1:3" ht="47.25" hidden="1">
      <c r="A46" s="88" t="s">
        <v>658</v>
      </c>
      <c r="B46" s="89" t="s">
        <v>659</v>
      </c>
      <c r="C46" s="90"/>
    </row>
    <row r="47" spans="1:3" ht="47.25" hidden="1">
      <c r="A47" s="88" t="s">
        <v>660</v>
      </c>
      <c r="B47" s="89" t="s">
        <v>661</v>
      </c>
      <c r="C47" s="90"/>
    </row>
    <row r="48" spans="1:3" s="79" customFormat="1" ht="15.75">
      <c r="A48" s="85" t="s">
        <v>662</v>
      </c>
      <c r="B48" s="86" t="s">
        <v>461</v>
      </c>
      <c r="C48" s="87"/>
    </row>
    <row r="49" spans="1:3" s="79" customFormat="1" ht="15.75">
      <c r="A49" s="85" t="s">
        <v>663</v>
      </c>
      <c r="B49" s="86" t="s">
        <v>463</v>
      </c>
      <c r="C49" s="87"/>
    </row>
    <row r="50" spans="1:3" ht="15.75">
      <c r="A50" s="88" t="s">
        <v>664</v>
      </c>
      <c r="B50" s="89" t="s">
        <v>43</v>
      </c>
      <c r="C50" s="90">
        <v>20</v>
      </c>
    </row>
    <row r="51" spans="1:3" ht="31.5">
      <c r="A51" s="88" t="s">
        <v>665</v>
      </c>
      <c r="B51" s="89" t="s">
        <v>44</v>
      </c>
      <c r="C51" s="90">
        <v>20</v>
      </c>
    </row>
    <row r="52" spans="1:3" s="71" customFormat="1" ht="31.5">
      <c r="A52" s="88" t="s">
        <v>666</v>
      </c>
      <c r="B52" s="92" t="s">
        <v>45</v>
      </c>
      <c r="C52" s="90">
        <v>20</v>
      </c>
    </row>
    <row r="53" spans="1:3" s="79" customFormat="1" ht="15.75">
      <c r="A53" s="85" t="s">
        <v>667</v>
      </c>
      <c r="B53" s="86" t="s">
        <v>47</v>
      </c>
      <c r="C53" s="87">
        <v>90</v>
      </c>
    </row>
    <row r="54" spans="1:3" s="79" customFormat="1" ht="21.75" customHeight="1">
      <c r="A54" s="85" t="s">
        <v>668</v>
      </c>
      <c r="B54" s="86" t="s">
        <v>49</v>
      </c>
      <c r="C54" s="87">
        <v>60</v>
      </c>
    </row>
    <row r="55" spans="1:3" s="79" customFormat="1" ht="18.75" customHeight="1">
      <c r="A55" s="85" t="s">
        <v>669</v>
      </c>
      <c r="B55" s="86" t="s">
        <v>466</v>
      </c>
      <c r="C55" s="87"/>
    </row>
    <row r="56" spans="1:3" s="79" customFormat="1" ht="22.5" customHeight="1">
      <c r="A56" s="85" t="s">
        <v>670</v>
      </c>
      <c r="B56" s="86" t="s">
        <v>50</v>
      </c>
      <c r="C56" s="87"/>
    </row>
    <row r="57" spans="1:3" s="79" customFormat="1" ht="31.5">
      <c r="A57" s="88" t="s">
        <v>671</v>
      </c>
      <c r="B57" s="89" t="s">
        <v>51</v>
      </c>
      <c r="C57" s="90">
        <v>100</v>
      </c>
    </row>
    <row r="58" spans="1:3" s="93" customFormat="1" ht="0.75" customHeight="1" hidden="1">
      <c r="A58" s="88" t="s">
        <v>672</v>
      </c>
      <c r="B58" s="92" t="s">
        <v>673</v>
      </c>
      <c r="C58" s="87"/>
    </row>
    <row r="59" spans="1:3" s="79" customFormat="1" ht="31.5" hidden="1">
      <c r="A59" s="88" t="s">
        <v>674</v>
      </c>
      <c r="B59" s="89" t="s">
        <v>675</v>
      </c>
      <c r="C59" s="87"/>
    </row>
    <row r="60" spans="1:3" s="79" customFormat="1" ht="20.25" customHeight="1">
      <c r="A60" s="85" t="s">
        <v>676</v>
      </c>
      <c r="B60" s="91" t="s">
        <v>52</v>
      </c>
      <c r="C60" s="87"/>
    </row>
    <row r="61" spans="1:3" ht="27.75" customHeight="1">
      <c r="A61" s="88" t="s">
        <v>677</v>
      </c>
      <c r="B61" s="92" t="s">
        <v>53</v>
      </c>
      <c r="C61" s="90">
        <v>20</v>
      </c>
    </row>
    <row r="62" spans="1:3" ht="24.75" customHeight="1">
      <c r="A62" s="88" t="s">
        <v>678</v>
      </c>
      <c r="B62" s="92" t="s">
        <v>679</v>
      </c>
      <c r="C62" s="90">
        <v>20</v>
      </c>
    </row>
    <row r="63" spans="1:3" s="79" customFormat="1" ht="15.75" hidden="1">
      <c r="A63" s="85" t="s">
        <v>680</v>
      </c>
      <c r="B63" s="91" t="s">
        <v>681</v>
      </c>
      <c r="C63" s="87"/>
    </row>
    <row r="64" spans="1:3" ht="13.5" customHeight="1" hidden="1">
      <c r="A64" s="88" t="s">
        <v>682</v>
      </c>
      <c r="B64" s="92" t="s">
        <v>683</v>
      </c>
      <c r="C64" s="90"/>
    </row>
    <row r="65" spans="1:3" ht="15.75" hidden="1">
      <c r="A65" s="88" t="s">
        <v>684</v>
      </c>
      <c r="B65" s="92" t="s">
        <v>685</v>
      </c>
      <c r="C65" s="90"/>
    </row>
    <row r="66" spans="1:3" s="79" customFormat="1" ht="15.75" hidden="1">
      <c r="A66" s="85" t="s">
        <v>686</v>
      </c>
      <c r="B66" s="91" t="s">
        <v>687</v>
      </c>
      <c r="C66" s="87"/>
    </row>
    <row r="67" spans="1:3" s="79" customFormat="1" ht="22.5" customHeight="1">
      <c r="A67" s="85" t="s">
        <v>688</v>
      </c>
      <c r="B67" s="91" t="s">
        <v>689</v>
      </c>
      <c r="C67" s="87"/>
    </row>
    <row r="68" spans="1:3" ht="31.5" hidden="1">
      <c r="A68" s="88" t="s">
        <v>690</v>
      </c>
      <c r="B68" s="92" t="s">
        <v>691</v>
      </c>
      <c r="C68" s="90"/>
    </row>
    <row r="69" spans="1:3" ht="47.25">
      <c r="A69" s="88" t="s">
        <v>692</v>
      </c>
      <c r="B69" s="92" t="s">
        <v>55</v>
      </c>
      <c r="C69" s="90">
        <v>100</v>
      </c>
    </row>
    <row r="70" spans="1:3" ht="47.25" hidden="1">
      <c r="A70" s="88" t="s">
        <v>693</v>
      </c>
      <c r="B70" s="92" t="s">
        <v>694</v>
      </c>
      <c r="C70" s="90"/>
    </row>
    <row r="71" spans="1:3" ht="47.25" hidden="1">
      <c r="A71" s="88" t="s">
        <v>695</v>
      </c>
      <c r="B71" s="92" t="s">
        <v>696</v>
      </c>
      <c r="C71" s="90"/>
    </row>
    <row r="72" spans="1:3" s="71" customFormat="1" ht="31.5">
      <c r="A72" s="88" t="s">
        <v>697</v>
      </c>
      <c r="B72" s="92" t="s">
        <v>698</v>
      </c>
      <c r="C72" s="90"/>
    </row>
    <row r="73" spans="1:3" s="71" customFormat="1" ht="34.5" customHeight="1">
      <c r="A73" s="88" t="s">
        <v>699</v>
      </c>
      <c r="B73" s="92" t="s">
        <v>56</v>
      </c>
      <c r="C73" s="90">
        <v>100</v>
      </c>
    </row>
    <row r="74" spans="1:3" s="71" customFormat="1" ht="47.25" hidden="1">
      <c r="A74" s="88" t="s">
        <v>700</v>
      </c>
      <c r="B74" s="92" t="s">
        <v>701</v>
      </c>
      <c r="C74" s="90"/>
    </row>
    <row r="75" spans="1:3" s="71" customFormat="1" ht="47.25" hidden="1">
      <c r="A75" s="88" t="s">
        <v>702</v>
      </c>
      <c r="B75" s="92" t="s">
        <v>703</v>
      </c>
      <c r="C75" s="90"/>
    </row>
    <row r="76" spans="1:3" s="79" customFormat="1" ht="0.75" customHeight="1" hidden="1">
      <c r="A76" s="85" t="s">
        <v>704</v>
      </c>
      <c r="B76" s="86" t="s">
        <v>705</v>
      </c>
      <c r="C76" s="87"/>
    </row>
    <row r="77" spans="1:3" s="79" customFormat="1" ht="15.75" hidden="1">
      <c r="A77" s="85" t="s">
        <v>706</v>
      </c>
      <c r="B77" s="86" t="s">
        <v>707</v>
      </c>
      <c r="C77" s="87"/>
    </row>
    <row r="78" spans="1:3" ht="15.75" hidden="1">
      <c r="A78" s="88" t="s">
        <v>708</v>
      </c>
      <c r="B78" s="89" t="s">
        <v>709</v>
      </c>
      <c r="C78" s="90"/>
    </row>
    <row r="79" spans="1:3" ht="15.75" hidden="1">
      <c r="A79" s="88" t="s">
        <v>710</v>
      </c>
      <c r="B79" s="89" t="s">
        <v>711</v>
      </c>
      <c r="C79" s="90"/>
    </row>
    <row r="80" spans="1:3" ht="15.75" hidden="1">
      <c r="A80" s="88" t="s">
        <v>712</v>
      </c>
      <c r="B80" s="89" t="s">
        <v>713</v>
      </c>
      <c r="C80" s="90"/>
    </row>
    <row r="81" spans="1:3" ht="15.75" hidden="1">
      <c r="A81" s="88" t="s">
        <v>714</v>
      </c>
      <c r="B81" s="89" t="s">
        <v>715</v>
      </c>
      <c r="C81" s="90"/>
    </row>
    <row r="82" spans="1:3" ht="31.5" hidden="1">
      <c r="A82" s="88" t="s">
        <v>716</v>
      </c>
      <c r="B82" s="89" t="s">
        <v>717</v>
      </c>
      <c r="C82" s="90"/>
    </row>
    <row r="83" spans="1:3" ht="15.75" hidden="1">
      <c r="A83" s="88" t="s">
        <v>718</v>
      </c>
      <c r="B83" s="89" t="s">
        <v>719</v>
      </c>
      <c r="C83" s="90"/>
    </row>
    <row r="84" spans="1:3" s="79" customFormat="1" ht="31.5" hidden="1">
      <c r="A84" s="85" t="s">
        <v>720</v>
      </c>
      <c r="B84" s="86" t="s">
        <v>721</v>
      </c>
      <c r="C84" s="87"/>
    </row>
    <row r="85" spans="1:3" ht="31.5" hidden="1">
      <c r="A85" s="88" t="s">
        <v>722</v>
      </c>
      <c r="B85" s="89" t="s">
        <v>723</v>
      </c>
      <c r="C85" s="90"/>
    </row>
    <row r="86" spans="1:3" s="79" customFormat="1" ht="31.5" hidden="1">
      <c r="A86" s="85" t="s">
        <v>724</v>
      </c>
      <c r="B86" s="86" t="s">
        <v>725</v>
      </c>
      <c r="C86" s="87"/>
    </row>
    <row r="87" spans="1:3" ht="15.75" hidden="1">
      <c r="A87" s="88" t="s">
        <v>726</v>
      </c>
      <c r="B87" s="89" t="s">
        <v>727</v>
      </c>
      <c r="C87" s="90"/>
    </row>
    <row r="88" spans="1:3" ht="15.75" hidden="1">
      <c r="A88" s="88" t="s">
        <v>728</v>
      </c>
      <c r="B88" s="89" t="s">
        <v>729</v>
      </c>
      <c r="C88" s="90"/>
    </row>
    <row r="89" spans="1:3" ht="15.75" hidden="1">
      <c r="A89" s="88" t="s">
        <v>730</v>
      </c>
      <c r="B89" s="89" t="s">
        <v>731</v>
      </c>
      <c r="C89" s="90"/>
    </row>
    <row r="90" spans="1:3" s="93" customFormat="1" ht="18" customHeight="1">
      <c r="A90" s="85" t="s">
        <v>732</v>
      </c>
      <c r="B90" s="91" t="s">
        <v>474</v>
      </c>
      <c r="C90" s="87"/>
    </row>
    <row r="91" spans="1:3" s="71" customFormat="1" ht="31.5" hidden="1">
      <c r="A91" s="88" t="s">
        <v>733</v>
      </c>
      <c r="B91" s="92" t="s">
        <v>734</v>
      </c>
      <c r="C91" s="90"/>
    </row>
    <row r="92" spans="1:3" s="71" customFormat="1" ht="48.75" customHeight="1">
      <c r="A92" s="88" t="s">
        <v>735</v>
      </c>
      <c r="B92" s="92" t="s">
        <v>57</v>
      </c>
      <c r="C92" s="90">
        <v>100</v>
      </c>
    </row>
    <row r="93" spans="1:3" s="71" customFormat="1" ht="63" hidden="1">
      <c r="A93" s="88" t="s">
        <v>736</v>
      </c>
      <c r="B93" s="92" t="s">
        <v>737</v>
      </c>
      <c r="C93" s="90"/>
    </row>
    <row r="94" spans="1:3" s="71" customFormat="1" ht="47.25" hidden="1">
      <c r="A94" s="88" t="s">
        <v>738</v>
      </c>
      <c r="B94" s="92" t="s">
        <v>739</v>
      </c>
      <c r="C94" s="94"/>
    </row>
    <row r="95" spans="1:3" s="71" customFormat="1" ht="47.25" hidden="1">
      <c r="A95" s="88" t="s">
        <v>740</v>
      </c>
      <c r="B95" s="92" t="s">
        <v>741</v>
      </c>
      <c r="C95" s="90"/>
    </row>
    <row r="96" spans="1:3" s="71" customFormat="1" ht="47.25" hidden="1">
      <c r="A96" s="88" t="s">
        <v>742</v>
      </c>
      <c r="B96" s="92" t="s">
        <v>743</v>
      </c>
      <c r="C96" s="90"/>
    </row>
    <row r="97" spans="1:3" s="71" customFormat="1" ht="31.5" hidden="1">
      <c r="A97" s="88" t="s">
        <v>744</v>
      </c>
      <c r="B97" s="92" t="s">
        <v>745</v>
      </c>
      <c r="C97" s="90"/>
    </row>
    <row r="98" spans="1:3" s="71" customFormat="1" ht="47.25" hidden="1">
      <c r="A98" s="88" t="s">
        <v>746</v>
      </c>
      <c r="B98" s="92" t="s">
        <v>747</v>
      </c>
      <c r="C98" s="90"/>
    </row>
    <row r="99" spans="1:3" s="71" customFormat="1" ht="33.75" customHeight="1">
      <c r="A99" s="88" t="s">
        <v>748</v>
      </c>
      <c r="B99" s="92" t="s">
        <v>71</v>
      </c>
      <c r="C99" s="90">
        <v>100</v>
      </c>
    </row>
    <row r="100" spans="1:3" s="71" customFormat="1" ht="20.25" customHeight="1">
      <c r="A100" s="88" t="s">
        <v>749</v>
      </c>
      <c r="B100" s="92" t="s">
        <v>140</v>
      </c>
      <c r="C100" s="90">
        <v>100</v>
      </c>
    </row>
    <row r="101" spans="1:3" s="71" customFormat="1" ht="0.75" customHeight="1" hidden="1">
      <c r="A101" s="88" t="s">
        <v>750</v>
      </c>
      <c r="B101" s="92" t="s">
        <v>751</v>
      </c>
      <c r="C101" s="90"/>
    </row>
    <row r="102" spans="1:3" s="71" customFormat="1" ht="36" customHeight="1">
      <c r="A102" s="88" t="s">
        <v>752</v>
      </c>
      <c r="B102" s="92" t="s">
        <v>753</v>
      </c>
      <c r="C102" s="90">
        <v>100</v>
      </c>
    </row>
    <row r="103" spans="1:3" s="71" customFormat="1" ht="63" hidden="1">
      <c r="A103" s="88" t="s">
        <v>754</v>
      </c>
      <c r="B103" s="92" t="s">
        <v>755</v>
      </c>
      <c r="C103" s="90"/>
    </row>
    <row r="104" spans="1:3" s="71" customFormat="1" ht="47.25" hidden="1">
      <c r="A104" s="88" t="s">
        <v>756</v>
      </c>
      <c r="B104" s="92" t="s">
        <v>757</v>
      </c>
      <c r="C104" s="90"/>
    </row>
    <row r="105" spans="1:3" s="79" customFormat="1" ht="1.5" customHeight="1" hidden="1">
      <c r="A105" s="85" t="s">
        <v>758</v>
      </c>
      <c r="B105" s="86" t="s">
        <v>478</v>
      </c>
      <c r="C105" s="87"/>
    </row>
    <row r="106" spans="1:3" s="79" customFormat="1" ht="15.75" hidden="1">
      <c r="A106" s="85" t="s">
        <v>759</v>
      </c>
      <c r="B106" s="86" t="s">
        <v>760</v>
      </c>
      <c r="C106" s="87"/>
    </row>
    <row r="107" spans="1:3" ht="31.5" hidden="1">
      <c r="A107" s="88" t="s">
        <v>761</v>
      </c>
      <c r="B107" s="89" t="s">
        <v>762</v>
      </c>
      <c r="C107" s="90"/>
    </row>
    <row r="108" spans="1:3" ht="31.5" hidden="1">
      <c r="A108" s="88" t="s">
        <v>763</v>
      </c>
      <c r="B108" s="89" t="s">
        <v>764</v>
      </c>
      <c r="C108" s="90"/>
    </row>
    <row r="109" spans="1:3" s="79" customFormat="1" ht="15.75" hidden="1">
      <c r="A109" s="85" t="s">
        <v>765</v>
      </c>
      <c r="B109" s="86" t="s">
        <v>766</v>
      </c>
      <c r="C109" s="87"/>
    </row>
    <row r="110" spans="1:3" ht="15.75" hidden="1">
      <c r="A110" s="88" t="s">
        <v>767</v>
      </c>
      <c r="B110" s="89" t="s">
        <v>768</v>
      </c>
      <c r="C110" s="90"/>
    </row>
    <row r="111" spans="1:3" s="79" customFormat="1" ht="18.75" customHeight="1">
      <c r="A111" s="85" t="s">
        <v>769</v>
      </c>
      <c r="B111" s="86" t="s">
        <v>770</v>
      </c>
      <c r="C111" s="87"/>
    </row>
    <row r="112" spans="1:3" ht="15.75" hidden="1">
      <c r="A112" s="88" t="s">
        <v>771</v>
      </c>
      <c r="B112" s="89" t="s">
        <v>772</v>
      </c>
      <c r="C112" s="87"/>
    </row>
    <row r="113" spans="1:3" ht="0.75" customHeight="1" hidden="1">
      <c r="A113" s="88" t="s">
        <v>773</v>
      </c>
      <c r="B113" s="89" t="s">
        <v>774</v>
      </c>
      <c r="C113" s="90"/>
    </row>
    <row r="114" spans="1:3" ht="31.5" hidden="1">
      <c r="A114" s="88" t="s">
        <v>775</v>
      </c>
      <c r="B114" s="89" t="s">
        <v>776</v>
      </c>
      <c r="C114" s="87"/>
    </row>
    <row r="115" spans="1:3" ht="15.75" hidden="1">
      <c r="A115" s="88" t="s">
        <v>777</v>
      </c>
      <c r="B115" s="89" t="s">
        <v>778</v>
      </c>
      <c r="C115" s="90"/>
    </row>
    <row r="116" spans="1:3" ht="15.75" hidden="1">
      <c r="A116" s="88" t="s">
        <v>779</v>
      </c>
      <c r="B116" s="89" t="s">
        <v>780</v>
      </c>
      <c r="C116" s="87"/>
    </row>
    <row r="117" spans="1:3" ht="31.5" hidden="1">
      <c r="A117" s="88" t="s">
        <v>781</v>
      </c>
      <c r="B117" s="89" t="s">
        <v>782</v>
      </c>
      <c r="C117" s="90"/>
    </row>
    <row r="118" spans="1:3" ht="31.5" hidden="1">
      <c r="A118" s="88" t="s">
        <v>783</v>
      </c>
      <c r="B118" s="89" t="s">
        <v>784</v>
      </c>
      <c r="C118" s="87"/>
    </row>
    <row r="119" spans="1:3" ht="15.75" hidden="1">
      <c r="A119" s="88" t="s">
        <v>785</v>
      </c>
      <c r="B119" s="89" t="s">
        <v>786</v>
      </c>
      <c r="C119" s="90"/>
    </row>
    <row r="120" spans="1:3" ht="15.75" hidden="1">
      <c r="A120" s="88" t="s">
        <v>787</v>
      </c>
      <c r="B120" s="89" t="s">
        <v>788</v>
      </c>
      <c r="C120" s="90"/>
    </row>
    <row r="121" spans="1:3" ht="31.5" hidden="1">
      <c r="A121" s="88" t="s">
        <v>789</v>
      </c>
      <c r="B121" s="89" t="s">
        <v>790</v>
      </c>
      <c r="C121" s="95"/>
    </row>
    <row r="122" spans="1:3" ht="15.75" hidden="1">
      <c r="A122" s="88" t="s">
        <v>791</v>
      </c>
      <c r="B122" s="89" t="s">
        <v>792</v>
      </c>
      <c r="C122" s="90"/>
    </row>
    <row r="123" spans="1:3" ht="15.75" hidden="1">
      <c r="A123" s="88" t="s">
        <v>793</v>
      </c>
      <c r="B123" s="89" t="s">
        <v>794</v>
      </c>
      <c r="C123" s="87"/>
    </row>
    <row r="124" spans="1:3" ht="31.5" hidden="1">
      <c r="A124" s="88" t="s">
        <v>795</v>
      </c>
      <c r="B124" s="89" t="s">
        <v>796</v>
      </c>
      <c r="C124" s="90"/>
    </row>
    <row r="125" spans="1:3" ht="31.5" hidden="1">
      <c r="A125" s="88" t="s">
        <v>797</v>
      </c>
      <c r="B125" s="89" t="s">
        <v>798</v>
      </c>
      <c r="C125" s="87"/>
    </row>
    <row r="126" spans="1:3" ht="15.75" hidden="1">
      <c r="A126" s="88" t="s">
        <v>799</v>
      </c>
      <c r="B126" s="89" t="s">
        <v>800</v>
      </c>
      <c r="C126" s="90"/>
    </row>
    <row r="127" spans="1:3" ht="18.75" customHeight="1">
      <c r="A127" s="88" t="s">
        <v>801</v>
      </c>
      <c r="B127" s="89" t="s">
        <v>802</v>
      </c>
      <c r="C127" s="586"/>
    </row>
    <row r="128" spans="1:3" ht="16.5" customHeight="1">
      <c r="A128" s="88" t="s">
        <v>803</v>
      </c>
      <c r="B128" s="89" t="s">
        <v>804</v>
      </c>
      <c r="C128" s="586"/>
    </row>
    <row r="129" spans="1:3" ht="18" customHeight="1">
      <c r="A129" s="88" t="s">
        <v>805</v>
      </c>
      <c r="B129" s="89" t="s">
        <v>806</v>
      </c>
      <c r="C129" s="586"/>
    </row>
    <row r="130" spans="1:3" ht="15.75" hidden="1">
      <c r="A130" s="88" t="s">
        <v>807</v>
      </c>
      <c r="B130" s="89" t="s">
        <v>808</v>
      </c>
      <c r="C130" s="90"/>
    </row>
    <row r="131" spans="1:3" ht="47.25" hidden="1">
      <c r="A131" s="88" t="s">
        <v>809</v>
      </c>
      <c r="B131" s="89" t="s">
        <v>810</v>
      </c>
      <c r="C131" s="90"/>
    </row>
    <row r="132" spans="1:3" ht="47.25" hidden="1">
      <c r="A132" s="88" t="s">
        <v>811</v>
      </c>
      <c r="B132" s="89" t="s">
        <v>812</v>
      </c>
      <c r="C132" s="90"/>
    </row>
    <row r="133" spans="1:3" s="79" customFormat="1" ht="19.5" customHeight="1">
      <c r="A133" s="85" t="s">
        <v>813</v>
      </c>
      <c r="B133" s="86" t="s">
        <v>58</v>
      </c>
      <c r="C133" s="87"/>
    </row>
    <row r="134" spans="1:3" ht="15.75" hidden="1">
      <c r="A134" s="88" t="s">
        <v>814</v>
      </c>
      <c r="B134" s="89" t="s">
        <v>815</v>
      </c>
      <c r="C134" s="90"/>
    </row>
    <row r="135" spans="1:3" ht="15.75" hidden="1">
      <c r="A135" s="88" t="s">
        <v>816</v>
      </c>
      <c r="B135" s="89" t="s">
        <v>817</v>
      </c>
      <c r="C135" s="90"/>
    </row>
    <row r="136" spans="1:3" ht="15.75" hidden="1">
      <c r="A136" s="88" t="s">
        <v>818</v>
      </c>
      <c r="B136" s="89" t="s">
        <v>819</v>
      </c>
      <c r="C136" s="90"/>
    </row>
    <row r="137" spans="1:3" ht="15.75" hidden="1">
      <c r="A137" s="88" t="s">
        <v>820</v>
      </c>
      <c r="B137" s="89" t="s">
        <v>821</v>
      </c>
      <c r="C137" s="90"/>
    </row>
    <row r="138" spans="1:3" ht="22.5" customHeight="1">
      <c r="A138" s="88" t="s">
        <v>822</v>
      </c>
      <c r="B138" s="89" t="s">
        <v>823</v>
      </c>
      <c r="C138" s="90"/>
    </row>
    <row r="139" spans="1:3" ht="21.75" customHeight="1">
      <c r="A139" s="88" t="s">
        <v>824</v>
      </c>
      <c r="B139" s="89" t="s">
        <v>825</v>
      </c>
      <c r="C139" s="90">
        <v>100</v>
      </c>
    </row>
    <row r="140" spans="1:3" ht="31.5" hidden="1">
      <c r="A140" s="88" t="s">
        <v>826</v>
      </c>
      <c r="B140" s="89" t="s">
        <v>827</v>
      </c>
      <c r="C140" s="90"/>
    </row>
    <row r="141" spans="1:3" ht="31.5" hidden="1">
      <c r="A141" s="88" t="s">
        <v>828</v>
      </c>
      <c r="B141" s="89" t="s">
        <v>829</v>
      </c>
      <c r="C141" s="90"/>
    </row>
    <row r="142" spans="1:3" s="79" customFormat="1" ht="15.75" hidden="1">
      <c r="A142" s="85" t="s">
        <v>830</v>
      </c>
      <c r="B142" s="86" t="s">
        <v>831</v>
      </c>
      <c r="C142" s="87"/>
    </row>
    <row r="143" spans="1:3" ht="31.5" hidden="1">
      <c r="A143" s="88" t="s">
        <v>832</v>
      </c>
      <c r="B143" s="89" t="s">
        <v>833</v>
      </c>
      <c r="C143" s="90"/>
    </row>
    <row r="144" spans="1:3" s="79" customFormat="1" ht="24.75" customHeight="1">
      <c r="A144" s="85" t="s">
        <v>834</v>
      </c>
      <c r="B144" s="86" t="s">
        <v>60</v>
      </c>
      <c r="C144" s="96"/>
    </row>
    <row r="145" spans="1:3" ht="23.25" customHeight="1">
      <c r="A145" s="88" t="s">
        <v>835</v>
      </c>
      <c r="B145" s="89" t="s">
        <v>61</v>
      </c>
      <c r="C145" s="90">
        <v>60</v>
      </c>
    </row>
    <row r="146" spans="1:3" ht="15.75" hidden="1">
      <c r="A146" s="88" t="s">
        <v>836</v>
      </c>
      <c r="B146" s="92" t="s">
        <v>837</v>
      </c>
      <c r="C146" s="90"/>
    </row>
    <row r="147" spans="1:3" ht="0.75" customHeight="1">
      <c r="A147" s="88" t="s">
        <v>838</v>
      </c>
      <c r="B147" s="89" t="s">
        <v>839</v>
      </c>
      <c r="C147" s="90"/>
    </row>
    <row r="148" spans="1:3" s="79" customFormat="1" ht="19.5" customHeight="1">
      <c r="A148" s="85" t="s">
        <v>840</v>
      </c>
      <c r="B148" s="86" t="s">
        <v>62</v>
      </c>
      <c r="C148" s="87"/>
    </row>
    <row r="149" spans="1:3" ht="15.75">
      <c r="A149" s="88" t="s">
        <v>841</v>
      </c>
      <c r="B149" s="89" t="s">
        <v>842</v>
      </c>
      <c r="C149" s="87"/>
    </row>
    <row r="150" spans="1:3" ht="24" customHeight="1">
      <c r="A150" s="88" t="s">
        <v>843</v>
      </c>
      <c r="B150" s="89" t="s">
        <v>844</v>
      </c>
      <c r="C150" s="90">
        <v>100</v>
      </c>
    </row>
    <row r="151" spans="1:3" ht="15" customHeight="1" hidden="1">
      <c r="A151" s="88" t="s">
        <v>845</v>
      </c>
      <c r="B151" s="89" t="s">
        <v>846</v>
      </c>
      <c r="C151" s="87"/>
    </row>
    <row r="152" spans="1:3" ht="33.75" customHeight="1">
      <c r="A152" s="88" t="s">
        <v>847</v>
      </c>
      <c r="B152" s="89" t="s">
        <v>848</v>
      </c>
      <c r="C152" s="87"/>
    </row>
    <row r="153" spans="1:3" ht="42" customHeight="1">
      <c r="A153" s="88" t="s">
        <v>849</v>
      </c>
      <c r="B153" s="89" t="s">
        <v>850</v>
      </c>
      <c r="C153" s="90">
        <v>100</v>
      </c>
    </row>
    <row r="154" spans="1:3" ht="47.25" hidden="1">
      <c r="A154" s="88" t="s">
        <v>851</v>
      </c>
      <c r="B154" s="89" t="s">
        <v>852</v>
      </c>
      <c r="C154" s="90"/>
    </row>
    <row r="155" spans="1:3" ht="19.5" customHeight="1">
      <c r="A155" s="88" t="s">
        <v>853</v>
      </c>
      <c r="B155" s="89" t="s">
        <v>854</v>
      </c>
      <c r="C155" s="90"/>
    </row>
    <row r="156" spans="1:3" ht="19.5" customHeight="1">
      <c r="A156" s="88" t="s">
        <v>855</v>
      </c>
      <c r="B156" s="89" t="s">
        <v>856</v>
      </c>
      <c r="C156" s="90">
        <v>100</v>
      </c>
    </row>
    <row r="157" spans="1:3" ht="2.25" customHeight="1" hidden="1">
      <c r="A157" s="88" t="s">
        <v>857</v>
      </c>
      <c r="B157" s="89" t="s">
        <v>858</v>
      </c>
      <c r="C157" s="90"/>
    </row>
    <row r="158" spans="1:3" ht="21.75" customHeight="1">
      <c r="A158" s="88" t="s">
        <v>859</v>
      </c>
      <c r="B158" s="89" t="s">
        <v>860</v>
      </c>
      <c r="C158" s="87"/>
    </row>
    <row r="159" spans="1:3" ht="20.25" customHeight="1">
      <c r="A159" s="88" t="s">
        <v>861</v>
      </c>
      <c r="B159" s="89" t="s">
        <v>64</v>
      </c>
      <c r="C159" s="90">
        <v>100</v>
      </c>
    </row>
    <row r="160" spans="1:3" ht="15.75" hidden="1">
      <c r="A160" s="88" t="s">
        <v>862</v>
      </c>
      <c r="B160" s="89" t="s">
        <v>863</v>
      </c>
      <c r="C160" s="90"/>
    </row>
    <row r="161" spans="1:3" s="79" customFormat="1" ht="33" customHeight="1">
      <c r="A161" s="85" t="s">
        <v>864</v>
      </c>
      <c r="B161" s="86" t="s">
        <v>480</v>
      </c>
      <c r="C161" s="87"/>
    </row>
    <row r="162" spans="1:3" s="79" customFormat="1" ht="52.5" customHeight="1">
      <c r="A162" s="85" t="s">
        <v>865</v>
      </c>
      <c r="B162" s="86" t="s">
        <v>81</v>
      </c>
      <c r="C162" s="87"/>
    </row>
    <row r="163" spans="1:3" ht="31.5" hidden="1">
      <c r="A163" s="88" t="s">
        <v>866</v>
      </c>
      <c r="B163" s="89" t="s">
        <v>867</v>
      </c>
      <c r="C163" s="90"/>
    </row>
    <row r="164" spans="1:3" ht="31.5" customHeight="1">
      <c r="A164" s="88" t="s">
        <v>309</v>
      </c>
      <c r="B164" s="89" t="s">
        <v>82</v>
      </c>
      <c r="C164" s="90">
        <v>100</v>
      </c>
    </row>
    <row r="165" spans="1:3" ht="18.75" customHeight="1" hidden="1">
      <c r="A165" s="88" t="s">
        <v>868</v>
      </c>
      <c r="B165" s="89" t="s">
        <v>869</v>
      </c>
      <c r="C165" s="90"/>
    </row>
    <row r="166" spans="1:3" ht="31.5" hidden="1">
      <c r="A166" s="88" t="s">
        <v>870</v>
      </c>
      <c r="B166" s="89" t="s">
        <v>871</v>
      </c>
      <c r="C166" s="90"/>
    </row>
    <row r="167" spans="1:3" s="79" customFormat="1" ht="20.25" customHeight="1">
      <c r="A167" s="85" t="s">
        <v>872</v>
      </c>
      <c r="B167" s="86" t="s">
        <v>873</v>
      </c>
      <c r="C167" s="90"/>
    </row>
    <row r="168" spans="1:3" ht="15.75" hidden="1">
      <c r="A168" s="88" t="s">
        <v>874</v>
      </c>
      <c r="B168" s="89" t="s">
        <v>875</v>
      </c>
      <c r="C168" s="90"/>
    </row>
    <row r="169" spans="1:3" ht="18.75" customHeight="1">
      <c r="A169" s="88" t="s">
        <v>876</v>
      </c>
      <c r="B169" s="89" t="s">
        <v>877</v>
      </c>
      <c r="C169" s="90">
        <v>100</v>
      </c>
    </row>
    <row r="170" spans="1:3" ht="0.75" customHeight="1" hidden="1">
      <c r="A170" s="88" t="s">
        <v>878</v>
      </c>
      <c r="B170" s="89" t="s">
        <v>879</v>
      </c>
      <c r="C170" s="90"/>
    </row>
    <row r="171" spans="1:3" ht="15.75" hidden="1">
      <c r="A171" s="88" t="s">
        <v>880</v>
      </c>
      <c r="B171" s="89" t="s">
        <v>881</v>
      </c>
      <c r="C171" s="90"/>
    </row>
    <row r="172" spans="1:3" s="79" customFormat="1" ht="31.5" hidden="1">
      <c r="A172" s="85" t="s">
        <v>882</v>
      </c>
      <c r="B172" s="86" t="s">
        <v>883</v>
      </c>
      <c r="C172" s="87"/>
    </row>
    <row r="173" spans="1:3" ht="31.5" hidden="1">
      <c r="A173" s="88" t="s">
        <v>884</v>
      </c>
      <c r="B173" s="89" t="s">
        <v>885</v>
      </c>
      <c r="C173" s="90"/>
    </row>
    <row r="174" spans="1:3" ht="30.75" customHeight="1">
      <c r="A174" s="88" t="s">
        <v>886</v>
      </c>
      <c r="B174" s="89" t="s">
        <v>887</v>
      </c>
      <c r="C174" s="90">
        <v>100</v>
      </c>
    </row>
    <row r="175" spans="1:3" ht="31.5" hidden="1">
      <c r="A175" s="88" t="s">
        <v>888</v>
      </c>
      <c r="B175" s="89" t="s">
        <v>889</v>
      </c>
      <c r="C175" s="90"/>
    </row>
    <row r="176" spans="1:3" ht="31.5" hidden="1">
      <c r="A176" s="88" t="s">
        <v>890</v>
      </c>
      <c r="B176" s="89" t="s">
        <v>891</v>
      </c>
      <c r="C176" s="90"/>
    </row>
    <row r="177" spans="1:3" s="79" customFormat="1" ht="19.5" customHeight="1">
      <c r="A177" s="85" t="s">
        <v>892</v>
      </c>
      <c r="B177" s="86" t="s">
        <v>893</v>
      </c>
      <c r="C177" s="90"/>
    </row>
    <row r="178" spans="1:3" ht="31.5" hidden="1">
      <c r="A178" s="88" t="s">
        <v>894</v>
      </c>
      <c r="B178" s="89" t="s">
        <v>895</v>
      </c>
      <c r="C178" s="90"/>
    </row>
    <row r="179" spans="1:3" ht="22.5" customHeight="1">
      <c r="A179" s="88" t="s">
        <v>896</v>
      </c>
      <c r="B179" s="89" t="s">
        <v>897</v>
      </c>
      <c r="C179" s="90">
        <v>100</v>
      </c>
    </row>
    <row r="180" spans="1:3" ht="31.5" hidden="1">
      <c r="A180" s="88" t="s">
        <v>898</v>
      </c>
      <c r="B180" s="89" t="s">
        <v>899</v>
      </c>
      <c r="C180" s="90"/>
    </row>
    <row r="181" spans="1:3" ht="31.5" hidden="1">
      <c r="A181" s="88" t="s">
        <v>900</v>
      </c>
      <c r="B181" s="89" t="s">
        <v>901</v>
      </c>
      <c r="C181" s="90"/>
    </row>
    <row r="182" spans="1:3" s="93" customFormat="1" ht="33.75" customHeight="1">
      <c r="A182" s="85" t="s">
        <v>902</v>
      </c>
      <c r="B182" s="91" t="s">
        <v>109</v>
      </c>
      <c r="C182" s="87"/>
    </row>
    <row r="183" spans="1:3" s="93" customFormat="1" ht="33.75" customHeight="1">
      <c r="A183" s="85" t="s">
        <v>903</v>
      </c>
      <c r="B183" s="91" t="s">
        <v>904</v>
      </c>
      <c r="C183" s="87"/>
    </row>
    <row r="184" spans="1:3" s="71" customFormat="1" ht="47.25">
      <c r="A184" s="88" t="s">
        <v>1</v>
      </c>
      <c r="B184" s="92" t="s">
        <v>141</v>
      </c>
      <c r="C184" s="90">
        <v>80</v>
      </c>
    </row>
    <row r="185" spans="1:3" s="71" customFormat="1" ht="63" hidden="1">
      <c r="A185" s="88" t="s">
        <v>905</v>
      </c>
      <c r="B185" s="92" t="s">
        <v>906</v>
      </c>
      <c r="C185" s="90"/>
    </row>
    <row r="186" spans="1:3" s="71" customFormat="1" ht="47.25" hidden="1">
      <c r="A186" s="88" t="s">
        <v>907</v>
      </c>
      <c r="B186" s="92" t="s">
        <v>908</v>
      </c>
      <c r="C186" s="90"/>
    </row>
    <row r="187" spans="1:3" s="79" customFormat="1" ht="78.75" customHeight="1">
      <c r="A187" s="85" t="s">
        <v>909</v>
      </c>
      <c r="B187" s="86" t="s">
        <v>910</v>
      </c>
      <c r="C187" s="87"/>
    </row>
    <row r="188" spans="1:3" ht="78.75" hidden="1">
      <c r="A188" s="88" t="s">
        <v>911</v>
      </c>
      <c r="B188" s="89" t="s">
        <v>912</v>
      </c>
      <c r="C188" s="90"/>
    </row>
    <row r="189" spans="1:3" ht="62.25" customHeight="1">
      <c r="A189" s="88" t="s">
        <v>0</v>
      </c>
      <c r="B189" s="89" t="s">
        <v>913</v>
      </c>
      <c r="C189" s="90">
        <v>100</v>
      </c>
    </row>
    <row r="190" spans="1:3" ht="0.75" customHeight="1">
      <c r="A190" s="88" t="s">
        <v>914</v>
      </c>
      <c r="B190" s="89" t="s">
        <v>915</v>
      </c>
      <c r="C190" s="90"/>
    </row>
    <row r="191" spans="1:3" ht="63" hidden="1">
      <c r="A191" s="88" t="s">
        <v>916</v>
      </c>
      <c r="B191" s="89" t="s">
        <v>917</v>
      </c>
      <c r="C191" s="90"/>
    </row>
    <row r="192" spans="1:3" s="79" customFormat="1" ht="51" customHeight="1">
      <c r="A192" s="85" t="s">
        <v>918</v>
      </c>
      <c r="B192" s="86" t="s">
        <v>919</v>
      </c>
      <c r="C192" s="87"/>
    </row>
    <row r="193" spans="1:3" ht="47.25" hidden="1">
      <c r="A193" s="88" t="s">
        <v>920</v>
      </c>
      <c r="B193" s="89" t="s">
        <v>921</v>
      </c>
      <c r="C193" s="90"/>
    </row>
    <row r="194" spans="1:3" ht="45" customHeight="1">
      <c r="A194" s="88" t="s">
        <v>356</v>
      </c>
      <c r="B194" s="89" t="s">
        <v>110</v>
      </c>
      <c r="C194" s="90">
        <v>100</v>
      </c>
    </row>
    <row r="195" spans="1:3" ht="0.75" customHeight="1">
      <c r="A195" s="88" t="s">
        <v>922</v>
      </c>
      <c r="B195" s="89" t="s">
        <v>923</v>
      </c>
      <c r="C195" s="90"/>
    </row>
    <row r="196" spans="1:3" ht="47.25" hidden="1">
      <c r="A196" s="88" t="s">
        <v>924</v>
      </c>
      <c r="B196" s="89" t="s">
        <v>925</v>
      </c>
      <c r="C196" s="90"/>
    </row>
    <row r="197" spans="1:3" s="79" customFormat="1" ht="21.75" customHeight="1">
      <c r="A197" s="85" t="s">
        <v>926</v>
      </c>
      <c r="B197" s="86" t="s">
        <v>177</v>
      </c>
      <c r="C197" s="87"/>
    </row>
    <row r="198" spans="1:3" s="79" customFormat="1" ht="20.25" customHeight="1">
      <c r="A198" s="85" t="s">
        <v>927</v>
      </c>
      <c r="B198" s="86" t="s">
        <v>928</v>
      </c>
      <c r="C198" s="87"/>
    </row>
    <row r="199" spans="1:3" ht="0.75" customHeight="1" hidden="1">
      <c r="A199" s="88" t="s">
        <v>929</v>
      </c>
      <c r="B199" s="89" t="s">
        <v>930</v>
      </c>
      <c r="C199" s="90"/>
    </row>
    <row r="200" spans="1:3" ht="33.75" customHeight="1">
      <c r="A200" s="88" t="s">
        <v>931</v>
      </c>
      <c r="B200" s="89" t="s">
        <v>488</v>
      </c>
      <c r="C200" s="90">
        <v>100</v>
      </c>
    </row>
    <row r="201" spans="1:3" ht="31.5" hidden="1">
      <c r="A201" s="88" t="s">
        <v>932</v>
      </c>
      <c r="B201" s="89" t="s">
        <v>933</v>
      </c>
      <c r="C201" s="90"/>
    </row>
    <row r="202" spans="1:3" ht="31.5" hidden="1">
      <c r="A202" s="88" t="s">
        <v>934</v>
      </c>
      <c r="B202" s="89" t="s">
        <v>935</v>
      </c>
      <c r="C202" s="90"/>
    </row>
    <row r="203" spans="1:3" s="79" customFormat="1" ht="38.25" customHeight="1">
      <c r="A203" s="85" t="s">
        <v>936</v>
      </c>
      <c r="B203" s="86" t="s">
        <v>937</v>
      </c>
      <c r="C203" s="87"/>
    </row>
    <row r="204" spans="1:3" ht="0.75" customHeight="1" hidden="1">
      <c r="A204" s="88" t="s">
        <v>938</v>
      </c>
      <c r="B204" s="89" t="s">
        <v>939</v>
      </c>
      <c r="C204" s="90"/>
    </row>
    <row r="205" spans="1:3" ht="49.5" customHeight="1">
      <c r="A205" s="88" t="s">
        <v>940</v>
      </c>
      <c r="B205" s="89" t="s">
        <v>941</v>
      </c>
      <c r="C205" s="90">
        <v>100</v>
      </c>
    </row>
    <row r="206" spans="1:3" ht="47.25" hidden="1">
      <c r="A206" s="88" t="s">
        <v>942</v>
      </c>
      <c r="B206" s="89" t="s">
        <v>943</v>
      </c>
      <c r="C206" s="90"/>
    </row>
    <row r="207" spans="1:3" ht="47.25" hidden="1">
      <c r="A207" s="88" t="s">
        <v>944</v>
      </c>
      <c r="B207" s="89" t="s">
        <v>945</v>
      </c>
      <c r="C207" s="90"/>
    </row>
    <row r="208" spans="1:3" s="79" customFormat="1" ht="47.25" customHeight="1">
      <c r="A208" s="85" t="s">
        <v>946</v>
      </c>
      <c r="B208" s="86" t="s">
        <v>179</v>
      </c>
      <c r="C208" s="87"/>
    </row>
    <row r="209" spans="1:3" ht="31.5" hidden="1">
      <c r="A209" s="88" t="s">
        <v>947</v>
      </c>
      <c r="B209" s="89" t="s">
        <v>948</v>
      </c>
      <c r="C209" s="90"/>
    </row>
    <row r="210" spans="1:3" ht="36" customHeight="1">
      <c r="A210" s="88" t="s">
        <v>949</v>
      </c>
      <c r="B210" s="89" t="s">
        <v>950</v>
      </c>
      <c r="C210" s="90">
        <v>100</v>
      </c>
    </row>
    <row r="211" spans="1:3" ht="31.5" hidden="1">
      <c r="A211" s="88" t="s">
        <v>951</v>
      </c>
      <c r="B211" s="89" t="s">
        <v>952</v>
      </c>
      <c r="C211" s="90"/>
    </row>
    <row r="212" spans="1:3" ht="31.5" hidden="1">
      <c r="A212" s="88" t="s">
        <v>953</v>
      </c>
      <c r="B212" s="89" t="s">
        <v>954</v>
      </c>
      <c r="C212" s="90"/>
    </row>
    <row r="213" spans="1:3" ht="31.5" hidden="1">
      <c r="A213" s="88" t="s">
        <v>955</v>
      </c>
      <c r="B213" s="89" t="s">
        <v>956</v>
      </c>
      <c r="C213" s="90"/>
    </row>
    <row r="214" spans="1:3" ht="31.5">
      <c r="A214" s="88" t="s">
        <v>957</v>
      </c>
      <c r="B214" s="89" t="s">
        <v>958</v>
      </c>
      <c r="C214" s="90">
        <v>100</v>
      </c>
    </row>
    <row r="215" spans="1:3" ht="31.5" hidden="1">
      <c r="A215" s="88" t="s">
        <v>959</v>
      </c>
      <c r="B215" s="89" t="s">
        <v>960</v>
      </c>
      <c r="C215" s="90"/>
    </row>
    <row r="216" spans="1:3" ht="31.5" hidden="1">
      <c r="A216" s="88" t="s">
        <v>961</v>
      </c>
      <c r="B216" s="89" t="s">
        <v>962</v>
      </c>
      <c r="C216" s="90"/>
    </row>
    <row r="217" spans="1:3" ht="31.5" hidden="1">
      <c r="A217" s="88" t="s">
        <v>963</v>
      </c>
      <c r="B217" s="89" t="s">
        <v>964</v>
      </c>
      <c r="C217" s="90"/>
    </row>
    <row r="218" spans="1:3" ht="20.25" customHeight="1">
      <c r="A218" s="88" t="s">
        <v>965</v>
      </c>
      <c r="B218" s="89" t="s">
        <v>966</v>
      </c>
      <c r="C218" s="90">
        <v>100</v>
      </c>
    </row>
    <row r="219" spans="1:3" ht="0.75" customHeight="1" hidden="1">
      <c r="A219" s="88" t="s">
        <v>967</v>
      </c>
      <c r="B219" s="89" t="s">
        <v>968</v>
      </c>
      <c r="C219" s="90"/>
    </row>
    <row r="220" spans="1:3" ht="31.5" hidden="1">
      <c r="A220" s="88" t="s">
        <v>969</v>
      </c>
      <c r="B220" s="89" t="s">
        <v>970</v>
      </c>
      <c r="C220" s="90"/>
    </row>
    <row r="221" spans="1:3" ht="63" hidden="1">
      <c r="A221" s="88" t="s">
        <v>971</v>
      </c>
      <c r="B221" s="89" t="s">
        <v>972</v>
      </c>
      <c r="C221" s="90"/>
    </row>
    <row r="222" spans="1:3" ht="52.5" customHeight="1">
      <c r="A222" s="88" t="s">
        <v>973</v>
      </c>
      <c r="B222" s="89" t="s">
        <v>491</v>
      </c>
      <c r="C222" s="90">
        <v>100</v>
      </c>
    </row>
    <row r="223" spans="1:3" ht="47.25" hidden="1">
      <c r="A223" s="88" t="s">
        <v>974</v>
      </c>
      <c r="B223" s="89" t="s">
        <v>975</v>
      </c>
      <c r="C223" s="90"/>
    </row>
    <row r="224" spans="1:3" ht="47.25" hidden="1">
      <c r="A224" s="88" t="s">
        <v>976</v>
      </c>
      <c r="B224" s="89" t="s">
        <v>977</v>
      </c>
      <c r="C224" s="90"/>
    </row>
    <row r="225" spans="1:3" s="79" customFormat="1" ht="19.5" customHeight="1">
      <c r="A225" s="85" t="s">
        <v>978</v>
      </c>
      <c r="B225" s="86" t="s">
        <v>493</v>
      </c>
      <c r="C225" s="87"/>
    </row>
    <row r="226" spans="1:3" ht="15.75" customHeight="1" hidden="1">
      <c r="A226" s="88" t="s">
        <v>160</v>
      </c>
      <c r="B226" s="89" t="s">
        <v>80</v>
      </c>
      <c r="C226" s="90">
        <v>40</v>
      </c>
    </row>
    <row r="227" spans="1:3" ht="15.75" hidden="1">
      <c r="A227" s="88" t="s">
        <v>979</v>
      </c>
      <c r="B227" s="89" t="s">
        <v>980</v>
      </c>
      <c r="C227" s="90"/>
    </row>
    <row r="228" spans="1:3" ht="31.5" hidden="1">
      <c r="A228" s="88" t="s">
        <v>981</v>
      </c>
      <c r="B228" s="89" t="s">
        <v>982</v>
      </c>
      <c r="C228" s="90"/>
    </row>
    <row r="229" spans="1:3" ht="63" hidden="1">
      <c r="A229" s="88" t="s">
        <v>983</v>
      </c>
      <c r="B229" s="89" t="s">
        <v>984</v>
      </c>
      <c r="C229" s="90"/>
    </row>
    <row r="230" spans="1:3" ht="47.25" hidden="1">
      <c r="A230" s="88" t="s">
        <v>985</v>
      </c>
      <c r="B230" s="89" t="s">
        <v>986</v>
      </c>
      <c r="C230" s="90"/>
    </row>
    <row r="231" spans="1:3" ht="31.5" hidden="1">
      <c r="A231" s="88" t="s">
        <v>987</v>
      </c>
      <c r="B231" s="89" t="s">
        <v>988</v>
      </c>
      <c r="C231" s="90"/>
    </row>
    <row r="232" spans="1:3" ht="31.5" hidden="1">
      <c r="A232" s="88" t="s">
        <v>989</v>
      </c>
      <c r="B232" s="89" t="s">
        <v>990</v>
      </c>
      <c r="C232" s="90"/>
    </row>
    <row r="233" spans="1:3" ht="78.75" hidden="1">
      <c r="A233" s="88" t="s">
        <v>991</v>
      </c>
      <c r="B233" s="89" t="s">
        <v>992</v>
      </c>
      <c r="C233" s="90"/>
    </row>
    <row r="234" spans="1:3" s="71" customFormat="1" ht="31.5" hidden="1">
      <c r="A234" s="88" t="s">
        <v>993</v>
      </c>
      <c r="B234" s="92" t="s">
        <v>994</v>
      </c>
      <c r="C234" s="90"/>
    </row>
    <row r="235" spans="1:3" ht="15" customHeight="1" hidden="1">
      <c r="A235" s="88" t="s">
        <v>995</v>
      </c>
      <c r="B235" s="89" t="s">
        <v>996</v>
      </c>
      <c r="C235" s="90"/>
    </row>
    <row r="236" spans="1:3" ht="15.75" hidden="1">
      <c r="A236" s="88" t="s">
        <v>997</v>
      </c>
      <c r="B236" s="89" t="s">
        <v>998</v>
      </c>
      <c r="C236" s="90"/>
    </row>
    <row r="237" spans="1:3" ht="31.5" hidden="1">
      <c r="A237" s="88" t="s">
        <v>999</v>
      </c>
      <c r="B237" s="89" t="s">
        <v>1000</v>
      </c>
      <c r="C237" s="90"/>
    </row>
    <row r="238" spans="1:3" ht="31.5" hidden="1">
      <c r="A238" s="88" t="s">
        <v>1001</v>
      </c>
      <c r="B238" s="89" t="s">
        <v>1002</v>
      </c>
      <c r="C238" s="90"/>
    </row>
    <row r="239" spans="1:3" ht="15.75" hidden="1">
      <c r="A239" s="88" t="s">
        <v>1003</v>
      </c>
      <c r="B239" s="89" t="s">
        <v>1004</v>
      </c>
      <c r="C239" s="90"/>
    </row>
    <row r="240" spans="1:3" ht="31.5" hidden="1">
      <c r="A240" s="88" t="s">
        <v>1005</v>
      </c>
      <c r="B240" s="89" t="s">
        <v>1006</v>
      </c>
      <c r="C240" s="90"/>
    </row>
    <row r="241" spans="1:3" ht="16.5" customHeight="1" hidden="1">
      <c r="A241" s="88" t="s">
        <v>1007</v>
      </c>
      <c r="B241" s="89" t="s">
        <v>1008</v>
      </c>
      <c r="C241" s="90"/>
    </row>
    <row r="242" spans="1:3" ht="14.25" customHeight="1" hidden="1">
      <c r="A242" s="88" t="s">
        <v>1009</v>
      </c>
      <c r="B242" s="89" t="s">
        <v>1010</v>
      </c>
      <c r="C242" s="90"/>
    </row>
    <row r="243" spans="1:3" ht="15" customHeight="1" hidden="1">
      <c r="A243" s="88" t="s">
        <v>1011</v>
      </c>
      <c r="B243" s="89" t="s">
        <v>1012</v>
      </c>
      <c r="C243" s="90"/>
    </row>
    <row r="244" spans="1:3" ht="29.25" customHeight="1">
      <c r="A244" s="88" t="s">
        <v>1013</v>
      </c>
      <c r="B244" s="89" t="s">
        <v>1014</v>
      </c>
      <c r="C244" s="90">
        <v>100</v>
      </c>
    </row>
    <row r="245" spans="1:3" ht="15" customHeight="1" hidden="1">
      <c r="A245" s="88" t="s">
        <v>1015</v>
      </c>
      <c r="B245" s="89" t="s">
        <v>1016</v>
      </c>
      <c r="C245" s="90"/>
    </row>
    <row r="246" spans="1:3" ht="15" customHeight="1" hidden="1">
      <c r="A246" s="88" t="s">
        <v>1017</v>
      </c>
      <c r="B246" s="89" t="s">
        <v>1018</v>
      </c>
      <c r="C246" s="90"/>
    </row>
    <row r="247" spans="1:3" ht="47.25" hidden="1">
      <c r="A247" s="88" t="s">
        <v>1019</v>
      </c>
      <c r="B247" s="89" t="s">
        <v>1020</v>
      </c>
      <c r="C247" s="90"/>
    </row>
    <row r="248" spans="1:3" s="79" customFormat="1" ht="21" customHeight="1">
      <c r="A248" s="85" t="s">
        <v>1021</v>
      </c>
      <c r="B248" s="86" t="s">
        <v>495</v>
      </c>
      <c r="C248" s="87"/>
    </row>
    <row r="249" spans="1:3" s="79" customFormat="1" ht="15.75">
      <c r="A249" s="85" t="s">
        <v>1022</v>
      </c>
      <c r="B249" s="86" t="s">
        <v>1023</v>
      </c>
      <c r="C249" s="87"/>
    </row>
    <row r="250" spans="1:3" s="71" customFormat="1" ht="15.75">
      <c r="A250" s="88" t="s">
        <v>1024</v>
      </c>
      <c r="B250" s="92" t="s">
        <v>1025</v>
      </c>
      <c r="C250" s="90"/>
    </row>
    <row r="251" spans="1:3" s="71" customFormat="1" ht="31.5" hidden="1">
      <c r="A251" s="88" t="s">
        <v>1026</v>
      </c>
      <c r="B251" s="92" t="s">
        <v>1027</v>
      </c>
      <c r="C251" s="90"/>
    </row>
    <row r="252" spans="1:3" s="71" customFormat="1" ht="33.75" customHeight="1">
      <c r="A252" s="88" t="s">
        <v>1028</v>
      </c>
      <c r="B252" s="92" t="s">
        <v>1029</v>
      </c>
      <c r="C252" s="90">
        <v>100</v>
      </c>
    </row>
    <row r="253" spans="1:3" s="71" customFormat="1" ht="0.75" customHeight="1" hidden="1">
      <c r="A253" s="88" t="s">
        <v>1030</v>
      </c>
      <c r="B253" s="92" t="s">
        <v>1031</v>
      </c>
      <c r="C253" s="90"/>
    </row>
    <row r="254" spans="1:3" ht="31.5" hidden="1">
      <c r="A254" s="88" t="s">
        <v>1032</v>
      </c>
      <c r="B254" s="89" t="s">
        <v>1033</v>
      </c>
      <c r="C254" s="90"/>
    </row>
    <row r="255" spans="1:3" ht="21.75" customHeight="1">
      <c r="A255" s="88" t="s">
        <v>352</v>
      </c>
      <c r="B255" s="89" t="s">
        <v>1034</v>
      </c>
      <c r="C255" s="90">
        <v>100</v>
      </c>
    </row>
    <row r="256" spans="1:3" ht="31.5" hidden="1">
      <c r="A256" s="88" t="s">
        <v>1035</v>
      </c>
      <c r="B256" s="89" t="s">
        <v>1036</v>
      </c>
      <c r="C256" s="90"/>
    </row>
    <row r="257" spans="1:3" ht="31.5" hidden="1">
      <c r="A257" s="88" t="s">
        <v>1037</v>
      </c>
      <c r="B257" s="89" t="s">
        <v>1038</v>
      </c>
      <c r="C257" s="90"/>
    </row>
    <row r="258" spans="1:3" s="79" customFormat="1" ht="20.25" customHeight="1">
      <c r="A258" s="85" t="s">
        <v>1039</v>
      </c>
      <c r="B258" s="86" t="s">
        <v>500</v>
      </c>
      <c r="C258" s="87"/>
    </row>
    <row r="259" spans="1:3" ht="15.75" hidden="1">
      <c r="A259" s="88" t="s">
        <v>1040</v>
      </c>
      <c r="B259" s="89" t="s">
        <v>1041</v>
      </c>
      <c r="C259" s="90"/>
    </row>
    <row r="260" spans="1:3" ht="15.75">
      <c r="A260" s="88" t="s">
        <v>1042</v>
      </c>
      <c r="B260" s="89" t="s">
        <v>1043</v>
      </c>
      <c r="C260" s="90">
        <v>100</v>
      </c>
    </row>
    <row r="261" spans="1:3" ht="15.75" hidden="1">
      <c r="A261" s="88" t="s">
        <v>1044</v>
      </c>
      <c r="B261" s="89" t="s">
        <v>1045</v>
      </c>
      <c r="C261" s="90"/>
    </row>
    <row r="262" spans="1:3" ht="15.75" hidden="1">
      <c r="A262" s="88" t="s">
        <v>1046</v>
      </c>
      <c r="B262" s="89" t="s">
        <v>1047</v>
      </c>
      <c r="C262" s="90"/>
    </row>
    <row r="263" spans="1:3" ht="63" hidden="1">
      <c r="A263" s="88" t="s">
        <v>1048</v>
      </c>
      <c r="B263" s="89" t="s">
        <v>1049</v>
      </c>
      <c r="C263" s="90"/>
    </row>
    <row r="264" spans="1:3" ht="63" hidden="1">
      <c r="A264" s="88" t="s">
        <v>1050</v>
      </c>
      <c r="B264" s="89" t="s">
        <v>1051</v>
      </c>
      <c r="C264" s="90"/>
    </row>
    <row r="265" spans="1:3" ht="63" hidden="1">
      <c r="A265" s="88" t="s">
        <v>1052</v>
      </c>
      <c r="B265" s="89" t="s">
        <v>1053</v>
      </c>
      <c r="C265" s="90"/>
    </row>
    <row r="266" spans="1:3" ht="63" hidden="1">
      <c r="A266" s="88" t="s">
        <v>1054</v>
      </c>
      <c r="B266" s="89" t="s">
        <v>1055</v>
      </c>
      <c r="C266" s="90"/>
    </row>
    <row r="267" spans="1:3" ht="30.75" customHeight="1">
      <c r="A267" s="88" t="s">
        <v>1056</v>
      </c>
      <c r="B267" s="89" t="s">
        <v>1057</v>
      </c>
      <c r="C267" s="90">
        <v>100</v>
      </c>
    </row>
    <row r="268" spans="1:3" ht="36" customHeight="1">
      <c r="A268" s="88" t="s">
        <v>1058</v>
      </c>
      <c r="B268" s="89" t="s">
        <v>1059</v>
      </c>
      <c r="C268" s="90">
        <v>100</v>
      </c>
    </row>
    <row r="269" spans="1:3" ht="63" hidden="1">
      <c r="A269" s="88" t="s">
        <v>1060</v>
      </c>
      <c r="B269" s="89" t="s">
        <v>1061</v>
      </c>
      <c r="C269" s="90"/>
    </row>
    <row r="270" spans="1:3" ht="63" hidden="1">
      <c r="A270" s="88" t="s">
        <v>1062</v>
      </c>
      <c r="B270" s="89" t="s">
        <v>1063</v>
      </c>
      <c r="C270" s="90"/>
    </row>
    <row r="271" spans="1:3" ht="47.25" hidden="1">
      <c r="A271" s="88" t="s">
        <v>1064</v>
      </c>
      <c r="B271" s="89" t="s">
        <v>1065</v>
      </c>
      <c r="C271" s="90"/>
    </row>
    <row r="272" spans="1:3" ht="47.25" hidden="1">
      <c r="A272" s="88" t="s">
        <v>1066</v>
      </c>
      <c r="B272" s="89" t="s">
        <v>1067</v>
      </c>
      <c r="C272" s="90"/>
    </row>
    <row r="273" spans="1:3" ht="33.75" customHeight="1">
      <c r="A273" s="88" t="s">
        <v>1068</v>
      </c>
      <c r="B273" s="92" t="s">
        <v>1069</v>
      </c>
      <c r="C273" s="90">
        <v>100</v>
      </c>
    </row>
    <row r="274" spans="1:3" ht="47.25">
      <c r="A274" s="88" t="s">
        <v>1070</v>
      </c>
      <c r="B274" s="92" t="s">
        <v>1071</v>
      </c>
      <c r="C274" s="90">
        <v>100</v>
      </c>
    </row>
    <row r="275" spans="1:3" ht="47.25" hidden="1">
      <c r="A275" s="88" t="s">
        <v>1072</v>
      </c>
      <c r="B275" s="92" t="s">
        <v>1073</v>
      </c>
      <c r="C275" s="90"/>
    </row>
    <row r="276" spans="1:3" ht="47.25" hidden="1">
      <c r="A276" s="88" t="s">
        <v>1074</v>
      </c>
      <c r="B276" s="92" t="s">
        <v>1075</v>
      </c>
      <c r="C276" s="90"/>
    </row>
    <row r="277" spans="1:3" ht="47.25" hidden="1">
      <c r="A277" s="88" t="s">
        <v>1076</v>
      </c>
      <c r="B277" s="92" t="s">
        <v>1077</v>
      </c>
      <c r="C277" s="90"/>
    </row>
    <row r="278" spans="1:3" ht="47.25" hidden="1">
      <c r="A278" s="88" t="s">
        <v>1078</v>
      </c>
      <c r="B278" s="92" t="s">
        <v>1079</v>
      </c>
      <c r="C278" s="90"/>
    </row>
    <row r="279" spans="1:3" ht="63">
      <c r="A279" s="88" t="s">
        <v>190</v>
      </c>
      <c r="B279" s="89" t="s">
        <v>1080</v>
      </c>
      <c r="C279" s="90">
        <v>100</v>
      </c>
    </row>
    <row r="280" spans="1:3" ht="63">
      <c r="A280" s="88" t="s">
        <v>1081</v>
      </c>
      <c r="B280" s="89" t="s">
        <v>1082</v>
      </c>
      <c r="C280" s="90">
        <v>100</v>
      </c>
    </row>
    <row r="281" spans="1:3" ht="63" hidden="1">
      <c r="A281" s="88" t="s">
        <v>1083</v>
      </c>
      <c r="B281" s="89" t="s">
        <v>1084</v>
      </c>
      <c r="C281" s="90"/>
    </row>
    <row r="282" spans="1:3" ht="63" hidden="1">
      <c r="A282" s="88" t="s">
        <v>1085</v>
      </c>
      <c r="B282" s="89" t="s">
        <v>1086</v>
      </c>
      <c r="C282" s="90"/>
    </row>
    <row r="283" spans="1:3" ht="47.25" hidden="1">
      <c r="A283" s="88" t="s">
        <v>1087</v>
      </c>
      <c r="B283" s="89" t="s">
        <v>1088</v>
      </c>
      <c r="C283" s="90"/>
    </row>
    <row r="284" spans="1:3" ht="47.25" hidden="1">
      <c r="A284" s="88" t="s">
        <v>1089</v>
      </c>
      <c r="B284" s="89" t="s">
        <v>1090</v>
      </c>
      <c r="C284" s="90"/>
    </row>
    <row r="285" spans="1:3" ht="31.5" hidden="1">
      <c r="A285" s="88" t="s">
        <v>1091</v>
      </c>
      <c r="B285" s="89" t="s">
        <v>1092</v>
      </c>
      <c r="C285" s="90"/>
    </row>
    <row r="286" spans="1:3" ht="31.5" hidden="1">
      <c r="A286" s="88" t="s">
        <v>1093</v>
      </c>
      <c r="B286" s="89" t="s">
        <v>1094</v>
      </c>
      <c r="C286" s="90"/>
    </row>
    <row r="287" spans="1:3" ht="31.5">
      <c r="A287" s="88" t="s">
        <v>1095</v>
      </c>
      <c r="B287" s="89" t="s">
        <v>1096</v>
      </c>
      <c r="C287" s="90">
        <v>100</v>
      </c>
    </row>
    <row r="288" spans="1:3" ht="31.5">
      <c r="A288" s="88" t="s">
        <v>1097</v>
      </c>
      <c r="B288" s="89" t="s">
        <v>1098</v>
      </c>
      <c r="C288" s="90">
        <v>100</v>
      </c>
    </row>
    <row r="289" spans="1:3" ht="0.75" customHeight="1" hidden="1">
      <c r="A289" s="88" t="s">
        <v>1099</v>
      </c>
      <c r="B289" s="89" t="s">
        <v>1100</v>
      </c>
      <c r="C289" s="90"/>
    </row>
    <row r="290" spans="1:3" ht="31.5" hidden="1">
      <c r="A290" s="88" t="s">
        <v>1101</v>
      </c>
      <c r="B290" s="89" t="s">
        <v>1102</v>
      </c>
      <c r="C290" s="90"/>
    </row>
    <row r="291" spans="1:3" ht="31.5" hidden="1">
      <c r="A291" s="88" t="s">
        <v>1103</v>
      </c>
      <c r="B291" s="89" t="s">
        <v>1104</v>
      </c>
      <c r="C291" s="90"/>
    </row>
    <row r="292" spans="1:3" ht="31.5" hidden="1">
      <c r="A292" s="88" t="s">
        <v>1105</v>
      </c>
      <c r="B292" s="89" t="s">
        <v>1106</v>
      </c>
      <c r="C292" s="90"/>
    </row>
    <row r="293" spans="1:3" s="79" customFormat="1" ht="15.75" hidden="1">
      <c r="A293" s="85" t="s">
        <v>1107</v>
      </c>
      <c r="B293" s="86" t="s">
        <v>1108</v>
      </c>
      <c r="C293" s="90"/>
    </row>
    <row r="294" spans="1:3" ht="31.5" hidden="1">
      <c r="A294" s="88" t="s">
        <v>1109</v>
      </c>
      <c r="B294" s="92" t="s">
        <v>1110</v>
      </c>
      <c r="C294" s="90"/>
    </row>
    <row r="295" spans="1:3" ht="15.75">
      <c r="A295" s="88" t="s">
        <v>1111</v>
      </c>
      <c r="B295" s="89" t="s">
        <v>1112</v>
      </c>
      <c r="C295" s="90">
        <v>100</v>
      </c>
    </row>
    <row r="296" spans="1:3" ht="15.75" hidden="1">
      <c r="A296" s="88" t="s">
        <v>1113</v>
      </c>
      <c r="B296" s="89" t="s">
        <v>1114</v>
      </c>
      <c r="C296" s="90"/>
    </row>
    <row r="297" spans="1:3" ht="15.75" hidden="1">
      <c r="A297" s="88" t="s">
        <v>1115</v>
      </c>
      <c r="B297" s="89" t="s">
        <v>1116</v>
      </c>
      <c r="C297" s="90"/>
    </row>
    <row r="298" spans="1:3" s="71" customFormat="1" ht="18.75" customHeight="1">
      <c r="A298" s="88" t="s">
        <v>1117</v>
      </c>
      <c r="B298" s="92" t="s">
        <v>182</v>
      </c>
      <c r="C298" s="90">
        <v>80</v>
      </c>
    </row>
    <row r="299" spans="1:3" s="71" customFormat="1" ht="31.5" hidden="1">
      <c r="A299" s="88" t="s">
        <v>1118</v>
      </c>
      <c r="B299" s="92" t="s">
        <v>1119</v>
      </c>
      <c r="C299" s="90"/>
    </row>
    <row r="300" spans="1:3" s="71" customFormat="1" ht="31.5" hidden="1">
      <c r="A300" s="88" t="s">
        <v>1120</v>
      </c>
      <c r="B300" s="92" t="s">
        <v>1121</v>
      </c>
      <c r="C300" s="90"/>
    </row>
    <row r="301" spans="1:3" s="71" customFormat="1" ht="63" hidden="1">
      <c r="A301" s="88" t="s">
        <v>1122</v>
      </c>
      <c r="B301" s="92" t="s">
        <v>1123</v>
      </c>
      <c r="C301" s="90"/>
    </row>
    <row r="302" spans="1:3" s="71" customFormat="1" ht="48.75" customHeight="1">
      <c r="A302" s="88" t="s">
        <v>1124</v>
      </c>
      <c r="B302" s="92" t="s">
        <v>1125</v>
      </c>
      <c r="C302" s="90">
        <v>100</v>
      </c>
    </row>
    <row r="303" spans="1:3" s="71" customFormat="1" ht="47.25" hidden="1">
      <c r="A303" s="88" t="s">
        <v>1126</v>
      </c>
      <c r="B303" s="92" t="s">
        <v>1127</v>
      </c>
      <c r="C303" s="90"/>
    </row>
    <row r="304" spans="1:3" s="71" customFormat="1" ht="8.25" customHeight="1" hidden="1">
      <c r="A304" s="88" t="s">
        <v>1128</v>
      </c>
      <c r="B304" s="92" t="s">
        <v>1129</v>
      </c>
      <c r="C304" s="90"/>
    </row>
    <row r="305" spans="1:3" s="79" customFormat="1" ht="13.5" customHeight="1">
      <c r="A305" s="85" t="s">
        <v>1130</v>
      </c>
      <c r="B305" s="86" t="s">
        <v>1131</v>
      </c>
      <c r="C305" s="87"/>
    </row>
    <row r="306" spans="1:3" ht="31.5" hidden="1">
      <c r="A306" s="88" t="s">
        <v>1132</v>
      </c>
      <c r="B306" s="89" t="s">
        <v>1133</v>
      </c>
      <c r="C306" s="90"/>
    </row>
    <row r="307" spans="1:3" ht="15.75">
      <c r="A307" s="88" t="s">
        <v>1134</v>
      </c>
      <c r="B307" s="89" t="s">
        <v>1135</v>
      </c>
      <c r="C307" s="90">
        <v>100</v>
      </c>
    </row>
    <row r="308" spans="1:3" ht="15.75" hidden="1">
      <c r="A308" s="88" t="s">
        <v>1136</v>
      </c>
      <c r="B308" s="89" t="s">
        <v>1137</v>
      </c>
      <c r="C308" s="90"/>
    </row>
    <row r="309" spans="1:3" ht="15.75" hidden="1">
      <c r="A309" s="88" t="s">
        <v>1138</v>
      </c>
      <c r="B309" s="89" t="s">
        <v>1139</v>
      </c>
      <c r="C309" s="90"/>
    </row>
    <row r="310" spans="1:3" s="79" customFormat="1" ht="21" customHeight="1">
      <c r="A310" s="85" t="s">
        <v>1140</v>
      </c>
      <c r="B310" s="86" t="s">
        <v>505</v>
      </c>
      <c r="C310" s="87"/>
    </row>
    <row r="311" spans="1:3" ht="31.5" hidden="1">
      <c r="A311" s="88" t="s">
        <v>1141</v>
      </c>
      <c r="B311" s="89" t="s">
        <v>1142</v>
      </c>
      <c r="C311" s="90"/>
    </row>
    <row r="312" spans="1:3" s="79" customFormat="1" ht="15.75">
      <c r="A312" s="85" t="s">
        <v>1143</v>
      </c>
      <c r="B312" s="86" t="s">
        <v>1144</v>
      </c>
      <c r="C312" s="87"/>
    </row>
    <row r="313" spans="1:3" ht="47.25" customHeight="1">
      <c r="A313" s="88" t="s">
        <v>306</v>
      </c>
      <c r="B313" s="89" t="s">
        <v>1145</v>
      </c>
      <c r="C313" s="90">
        <v>50</v>
      </c>
    </row>
    <row r="314" spans="1:3" ht="31.5" hidden="1">
      <c r="A314" s="88" t="s">
        <v>1146</v>
      </c>
      <c r="B314" s="89" t="s">
        <v>1147</v>
      </c>
      <c r="C314" s="90"/>
    </row>
    <row r="315" spans="1:3" ht="43.5" customHeight="1">
      <c r="A315" s="88" t="s">
        <v>307</v>
      </c>
      <c r="B315" s="89" t="s">
        <v>67</v>
      </c>
      <c r="C315" s="90">
        <v>50</v>
      </c>
    </row>
    <row r="316" spans="1:3" s="71" customFormat="1" ht="47.25">
      <c r="A316" s="88" t="s">
        <v>170</v>
      </c>
      <c r="B316" s="92" t="s">
        <v>68</v>
      </c>
      <c r="C316" s="90">
        <v>100</v>
      </c>
    </row>
    <row r="317" spans="1:3" s="71" customFormat="1" ht="37.5" customHeight="1">
      <c r="A317" s="88" t="s">
        <v>168</v>
      </c>
      <c r="B317" s="92" t="s">
        <v>1148</v>
      </c>
      <c r="C317" s="90">
        <v>100</v>
      </c>
    </row>
    <row r="318" spans="1:3" ht="6.75" customHeight="1" hidden="1">
      <c r="A318" s="88" t="s">
        <v>1149</v>
      </c>
      <c r="B318" s="89" t="s">
        <v>1150</v>
      </c>
      <c r="C318" s="90"/>
    </row>
    <row r="319" spans="1:3" ht="25.5" customHeight="1">
      <c r="A319" s="88" t="s">
        <v>1151</v>
      </c>
      <c r="B319" s="89" t="s">
        <v>1152</v>
      </c>
      <c r="C319" s="90">
        <v>100</v>
      </c>
    </row>
    <row r="320" spans="1:3" ht="31.5" hidden="1">
      <c r="A320" s="88" t="s">
        <v>1153</v>
      </c>
      <c r="B320" s="89" t="s">
        <v>1154</v>
      </c>
      <c r="C320" s="90"/>
    </row>
    <row r="321" spans="1:3" ht="31.5" hidden="1">
      <c r="A321" s="88" t="s">
        <v>1155</v>
      </c>
      <c r="B321" s="89" t="s">
        <v>1156</v>
      </c>
      <c r="C321" s="90"/>
    </row>
    <row r="322" spans="1:3" ht="15" customHeight="1" hidden="1">
      <c r="A322" s="88" t="s">
        <v>1151</v>
      </c>
      <c r="B322" s="89" t="s">
        <v>1157</v>
      </c>
      <c r="C322" s="90"/>
    </row>
    <row r="323" spans="1:3" ht="47.25" hidden="1">
      <c r="A323" s="88" t="s">
        <v>1158</v>
      </c>
      <c r="B323" s="89" t="s">
        <v>1159</v>
      </c>
      <c r="C323" s="90"/>
    </row>
    <row r="324" spans="1:3" s="71" customFormat="1" ht="39" customHeight="1">
      <c r="A324" s="88" t="s">
        <v>166</v>
      </c>
      <c r="B324" s="92" t="s">
        <v>1160</v>
      </c>
      <c r="C324" s="90">
        <v>100</v>
      </c>
    </row>
    <row r="325" spans="1:3" s="71" customFormat="1" ht="31.5" hidden="1">
      <c r="A325" s="88" t="s">
        <v>1161</v>
      </c>
      <c r="B325" s="92" t="s">
        <v>1162</v>
      </c>
      <c r="C325" s="90"/>
    </row>
    <row r="326" spans="1:3" s="71" customFormat="1" ht="31.5" hidden="1">
      <c r="A326" s="88" t="s">
        <v>1163</v>
      </c>
      <c r="B326" s="92" t="s">
        <v>1164</v>
      </c>
      <c r="C326" s="90"/>
    </row>
    <row r="327" spans="1:3" ht="31.5" hidden="1">
      <c r="A327" s="88" t="s">
        <v>1165</v>
      </c>
      <c r="B327" s="89" t="s">
        <v>1166</v>
      </c>
      <c r="C327" s="90"/>
    </row>
    <row r="328" spans="1:3" ht="41.25" customHeight="1">
      <c r="A328" s="88" t="s">
        <v>354</v>
      </c>
      <c r="B328" s="89" t="s">
        <v>107</v>
      </c>
      <c r="C328" s="90">
        <v>100</v>
      </c>
    </row>
    <row r="329" spans="1:3" ht="31.5" hidden="1">
      <c r="A329" s="88" t="s">
        <v>1167</v>
      </c>
      <c r="B329" s="89" t="s">
        <v>1168</v>
      </c>
      <c r="C329" s="90"/>
    </row>
    <row r="330" spans="1:3" ht="31.5" hidden="1">
      <c r="A330" s="88" t="s">
        <v>1169</v>
      </c>
      <c r="B330" s="89" t="s">
        <v>1170</v>
      </c>
      <c r="C330" s="90"/>
    </row>
    <row r="331" spans="1:3" s="79" customFormat="1" ht="38.25" customHeight="1">
      <c r="A331" s="85" t="s">
        <v>1171</v>
      </c>
      <c r="B331" s="86" t="s">
        <v>511</v>
      </c>
      <c r="C331" s="87"/>
    </row>
    <row r="332" spans="1:3" s="71" customFormat="1" ht="15.75">
      <c r="A332" s="88" t="s">
        <v>145</v>
      </c>
      <c r="B332" s="92" t="s">
        <v>1172</v>
      </c>
      <c r="C332" s="90">
        <v>100</v>
      </c>
    </row>
    <row r="333" spans="1:3" s="71" customFormat="1" ht="31.5">
      <c r="A333" s="88" t="s">
        <v>1173</v>
      </c>
      <c r="B333" s="92" t="s">
        <v>1174</v>
      </c>
      <c r="C333" s="90">
        <v>100</v>
      </c>
    </row>
    <row r="334" spans="1:3" s="71" customFormat="1" ht="31.5">
      <c r="A334" s="88" t="s">
        <v>146</v>
      </c>
      <c r="B334" s="92" t="s">
        <v>239</v>
      </c>
      <c r="C334" s="90">
        <v>100</v>
      </c>
    </row>
    <row r="335" spans="1:3" s="71" customFormat="1" ht="15.75">
      <c r="A335" s="88" t="s">
        <v>147</v>
      </c>
      <c r="B335" s="92" t="s">
        <v>1175</v>
      </c>
      <c r="C335" s="90">
        <v>100</v>
      </c>
    </row>
    <row r="336" spans="1:3" s="71" customFormat="1" ht="15.75">
      <c r="A336" s="88" t="s">
        <v>148</v>
      </c>
      <c r="B336" s="92" t="s">
        <v>241</v>
      </c>
      <c r="C336" s="90">
        <v>100</v>
      </c>
    </row>
    <row r="337" spans="1:3" s="71" customFormat="1" ht="15.75">
      <c r="A337" s="88" t="s">
        <v>149</v>
      </c>
      <c r="B337" s="92" t="s">
        <v>245</v>
      </c>
      <c r="C337" s="90">
        <v>100</v>
      </c>
    </row>
    <row r="338" spans="1:3" ht="31.5" hidden="1">
      <c r="A338" s="88" t="s">
        <v>1176</v>
      </c>
      <c r="B338" s="89" t="s">
        <v>1177</v>
      </c>
      <c r="C338" s="90"/>
    </row>
    <row r="339" spans="1:3" ht="24.75" customHeight="1">
      <c r="A339" s="88" t="s">
        <v>1178</v>
      </c>
      <c r="B339" s="89" t="s">
        <v>1179</v>
      </c>
      <c r="C339" s="90">
        <v>100</v>
      </c>
    </row>
    <row r="340" spans="1:3" ht="0.75" customHeight="1" hidden="1">
      <c r="A340" s="88" t="s">
        <v>1180</v>
      </c>
      <c r="B340" s="89" t="s">
        <v>1181</v>
      </c>
      <c r="C340" s="90"/>
    </row>
    <row r="341" spans="1:3" ht="31.5" hidden="1">
      <c r="A341" s="88" t="s">
        <v>1182</v>
      </c>
      <c r="B341" s="89" t="s">
        <v>1183</v>
      </c>
      <c r="C341" s="90"/>
    </row>
    <row r="342" spans="1:3" ht="31.5" hidden="1">
      <c r="A342" s="88" t="s">
        <v>1184</v>
      </c>
      <c r="B342" s="89" t="s">
        <v>1185</v>
      </c>
      <c r="C342" s="90"/>
    </row>
    <row r="343" spans="1:3" ht="24" customHeight="1">
      <c r="A343" s="88" t="s">
        <v>1186</v>
      </c>
      <c r="B343" s="89" t="s">
        <v>1187</v>
      </c>
      <c r="C343" s="90">
        <v>100</v>
      </c>
    </row>
    <row r="344" spans="1:3" ht="31.5" hidden="1">
      <c r="A344" s="88" t="s">
        <v>1188</v>
      </c>
      <c r="B344" s="89" t="s">
        <v>1189</v>
      </c>
      <c r="C344" s="90"/>
    </row>
    <row r="345" spans="1:3" ht="31.5" hidden="1">
      <c r="A345" s="88" t="s">
        <v>1190</v>
      </c>
      <c r="B345" s="89" t="s">
        <v>1191</v>
      </c>
      <c r="C345" s="90"/>
    </row>
    <row r="346" spans="1:3" s="71" customFormat="1" ht="15.75" hidden="1">
      <c r="A346" s="88" t="s">
        <v>1192</v>
      </c>
      <c r="B346" s="92" t="s">
        <v>1193</v>
      </c>
      <c r="C346" s="90"/>
    </row>
    <row r="347" spans="1:3" s="71" customFormat="1" ht="15.75" hidden="1">
      <c r="A347" s="88" t="s">
        <v>1194</v>
      </c>
      <c r="B347" s="92" t="s">
        <v>518</v>
      </c>
      <c r="C347" s="90"/>
    </row>
    <row r="348" spans="1:3" s="71" customFormat="1" ht="31.5" hidden="1">
      <c r="A348" s="88" t="s">
        <v>1195</v>
      </c>
      <c r="B348" s="92" t="s">
        <v>1196</v>
      </c>
      <c r="C348" s="90"/>
    </row>
    <row r="349" spans="1:3" s="71" customFormat="1" ht="41.25" customHeight="1">
      <c r="A349" s="88" t="s">
        <v>1197</v>
      </c>
      <c r="B349" s="92" t="s">
        <v>1198</v>
      </c>
      <c r="C349" s="90">
        <v>100</v>
      </c>
    </row>
    <row r="350" spans="1:3" s="71" customFormat="1" ht="0.75" customHeight="1" hidden="1">
      <c r="A350" s="88" t="s">
        <v>1199</v>
      </c>
      <c r="B350" s="92" t="s">
        <v>1200</v>
      </c>
      <c r="C350" s="90"/>
    </row>
    <row r="351" spans="1:3" s="71" customFormat="1" ht="31.5" hidden="1">
      <c r="A351" s="88" t="s">
        <v>1201</v>
      </c>
      <c r="B351" s="92" t="s">
        <v>1202</v>
      </c>
      <c r="C351" s="90"/>
    </row>
    <row r="352" spans="1:3" s="71" customFormat="1" ht="47.25" hidden="1">
      <c r="A352" s="88" t="s">
        <v>1203</v>
      </c>
      <c r="B352" s="92" t="s">
        <v>1204</v>
      </c>
      <c r="C352" s="90"/>
    </row>
    <row r="353" spans="1:3" s="71" customFormat="1" ht="38.25" customHeight="1">
      <c r="A353" s="88" t="s">
        <v>1205</v>
      </c>
      <c r="B353" s="92" t="s">
        <v>32</v>
      </c>
      <c r="C353" s="90">
        <v>100</v>
      </c>
    </row>
    <row r="354" spans="1:3" s="71" customFormat="1" ht="31.5" hidden="1">
      <c r="A354" s="88" t="s">
        <v>1206</v>
      </c>
      <c r="B354" s="92" t="s">
        <v>1207</v>
      </c>
      <c r="C354" s="90"/>
    </row>
    <row r="355" spans="1:3" s="71" customFormat="1" ht="31.5" hidden="1">
      <c r="A355" s="88" t="s">
        <v>1208</v>
      </c>
      <c r="B355" s="92" t="s">
        <v>1209</v>
      </c>
      <c r="C355" s="90"/>
    </row>
    <row r="356" spans="1:3" ht="31.5" hidden="1">
      <c r="A356" s="88" t="s">
        <v>1210</v>
      </c>
      <c r="B356" s="89" t="s">
        <v>525</v>
      </c>
      <c r="C356" s="90"/>
    </row>
    <row r="357" spans="1:3" s="71" customFormat="1" ht="20.25" customHeight="1">
      <c r="A357" s="88" t="s">
        <v>151</v>
      </c>
      <c r="B357" s="89" t="s">
        <v>527</v>
      </c>
      <c r="C357" s="90">
        <v>100</v>
      </c>
    </row>
    <row r="358" spans="1:3" s="71" customFormat="1" ht="31.5" hidden="1">
      <c r="A358" s="88" t="s">
        <v>1211</v>
      </c>
      <c r="B358" s="89" t="s">
        <v>1212</v>
      </c>
      <c r="C358" s="90"/>
    </row>
    <row r="359" spans="1:3" ht="31.5" hidden="1">
      <c r="A359" s="88" t="s">
        <v>1213</v>
      </c>
      <c r="B359" s="89" t="s">
        <v>1214</v>
      </c>
      <c r="C359" s="90"/>
    </row>
    <row r="360" spans="1:3" s="79" customFormat="1" ht="21.75" customHeight="1">
      <c r="A360" s="85" t="s">
        <v>1215</v>
      </c>
      <c r="B360" s="86" t="s">
        <v>529</v>
      </c>
      <c r="C360" s="90"/>
    </row>
    <row r="361" spans="1:3" ht="15.75" hidden="1">
      <c r="A361" s="88" t="s">
        <v>1216</v>
      </c>
      <c r="B361" s="89" t="s">
        <v>1217</v>
      </c>
      <c r="C361" s="90"/>
    </row>
    <row r="362" spans="1:3" ht="22.5" customHeight="1">
      <c r="A362" s="88" t="s">
        <v>1218</v>
      </c>
      <c r="B362" s="89" t="s">
        <v>1219</v>
      </c>
      <c r="C362" s="90">
        <v>100</v>
      </c>
    </row>
    <row r="363" spans="1:3" ht="15.75" hidden="1">
      <c r="A363" s="88" t="s">
        <v>1220</v>
      </c>
      <c r="B363" s="89" t="s">
        <v>1221</v>
      </c>
      <c r="C363" s="90"/>
    </row>
    <row r="364" spans="1:3" ht="15.75" hidden="1">
      <c r="A364" s="88" t="s">
        <v>1222</v>
      </c>
      <c r="B364" s="89" t="s">
        <v>1223</v>
      </c>
      <c r="C364" s="90"/>
    </row>
    <row r="365" spans="1:3" ht="38.25" customHeight="1">
      <c r="A365" s="88" t="s">
        <v>1224</v>
      </c>
      <c r="B365" s="89" t="s">
        <v>1225</v>
      </c>
      <c r="C365" s="90">
        <v>100</v>
      </c>
    </row>
    <row r="366" spans="1:3" ht="47.25" hidden="1">
      <c r="A366" s="88" t="s">
        <v>1226</v>
      </c>
      <c r="B366" s="92" t="s">
        <v>1227</v>
      </c>
      <c r="C366" s="90"/>
    </row>
    <row r="367" spans="1:3" ht="31.5" hidden="1">
      <c r="A367" s="88" t="s">
        <v>1228</v>
      </c>
      <c r="B367" s="92" t="s">
        <v>1229</v>
      </c>
      <c r="C367" s="90"/>
    </row>
    <row r="368" spans="1:3" ht="15.75" hidden="1">
      <c r="A368" s="88" t="s">
        <v>1230</v>
      </c>
      <c r="B368" s="89" t="s">
        <v>1231</v>
      </c>
      <c r="C368" s="90"/>
    </row>
    <row r="369" spans="1:3" ht="21" customHeight="1">
      <c r="A369" s="88" t="s">
        <v>1232</v>
      </c>
      <c r="B369" s="89" t="s">
        <v>85</v>
      </c>
      <c r="C369" s="90">
        <v>100</v>
      </c>
    </row>
    <row r="370" spans="1:3" ht="15.75" hidden="1">
      <c r="A370" s="88" t="s">
        <v>1233</v>
      </c>
      <c r="B370" s="89" t="s">
        <v>1234</v>
      </c>
      <c r="C370" s="90"/>
    </row>
    <row r="371" spans="1:3" ht="15.75" hidden="1">
      <c r="A371" s="88" t="s">
        <v>1235</v>
      </c>
      <c r="B371" s="89" t="s">
        <v>1236</v>
      </c>
      <c r="C371" s="90"/>
    </row>
    <row r="372" spans="1:3" s="79" customFormat="1" ht="19.5" customHeight="1">
      <c r="A372" s="85" t="s">
        <v>1237</v>
      </c>
      <c r="B372" s="86" t="s">
        <v>1238</v>
      </c>
      <c r="C372" s="87"/>
    </row>
    <row r="373" spans="1:3" ht="15" customHeight="1" hidden="1">
      <c r="A373" s="88" t="s">
        <v>1239</v>
      </c>
      <c r="B373" s="89" t="s">
        <v>1240</v>
      </c>
      <c r="C373" s="90"/>
    </row>
    <row r="374" spans="1:3" ht="30" customHeight="1" hidden="1">
      <c r="A374" s="88" t="s">
        <v>1241</v>
      </c>
      <c r="B374" s="89" t="s">
        <v>1242</v>
      </c>
      <c r="C374" s="90"/>
    </row>
    <row r="375" spans="1:3" ht="15" customHeight="1" hidden="1">
      <c r="A375" s="88" t="s">
        <v>1243</v>
      </c>
      <c r="B375" s="89" t="s">
        <v>1259</v>
      </c>
      <c r="C375" s="90"/>
    </row>
    <row r="376" spans="1:3" ht="30" customHeight="1" hidden="1">
      <c r="A376" s="88" t="s">
        <v>1244</v>
      </c>
      <c r="B376" s="89" t="s">
        <v>1245</v>
      </c>
      <c r="C376" s="90"/>
    </row>
    <row r="377" spans="1:3" ht="30" customHeight="1" hidden="1">
      <c r="A377" s="88" t="s">
        <v>1246</v>
      </c>
      <c r="B377" s="89" t="s">
        <v>1247</v>
      </c>
      <c r="C377" s="90"/>
    </row>
    <row r="378" spans="1:3" ht="31.5" hidden="1">
      <c r="A378" s="88" t="s">
        <v>1248</v>
      </c>
      <c r="B378" s="89" t="s">
        <v>1249</v>
      </c>
      <c r="C378" s="87"/>
    </row>
    <row r="379" spans="1:3" ht="15.75">
      <c r="A379" s="97" t="s">
        <v>1250</v>
      </c>
      <c r="B379" s="98" t="s">
        <v>1251</v>
      </c>
      <c r="C379" s="99">
        <v>100</v>
      </c>
    </row>
    <row r="380" spans="1:3" ht="15.75" hidden="1">
      <c r="A380" s="100" t="s">
        <v>1252</v>
      </c>
      <c r="B380" s="101" t="s">
        <v>1253</v>
      </c>
      <c r="C380" s="102"/>
    </row>
    <row r="381" spans="1:3" ht="15.75" hidden="1">
      <c r="A381" s="103" t="s">
        <v>1254</v>
      </c>
      <c r="B381" s="104" t="s">
        <v>1255</v>
      </c>
      <c r="C381" s="105"/>
    </row>
    <row r="382" ht="18" customHeight="1" hidden="1">
      <c r="A382" s="75"/>
    </row>
    <row r="383" ht="15.75" hidden="1">
      <c r="A383" s="106" t="s">
        <v>1256</v>
      </c>
    </row>
    <row r="384" spans="1:4" ht="15.75" hidden="1">
      <c r="A384" s="106" t="s">
        <v>1257</v>
      </c>
      <c r="D384" s="73" t="s">
        <v>1258</v>
      </c>
    </row>
    <row r="385" spans="1:3" s="71" customFormat="1" ht="15.75">
      <c r="A385" s="107"/>
      <c r="C385" s="75"/>
    </row>
    <row r="386" spans="1:3" s="71" customFormat="1" ht="15.75">
      <c r="A386" s="106"/>
      <c r="C386" s="75"/>
    </row>
    <row r="387" ht="15.75">
      <c r="A387" s="75"/>
    </row>
    <row r="388" ht="15.75">
      <c r="A388" s="108"/>
    </row>
    <row r="389" ht="15.75">
      <c r="A389" s="73"/>
    </row>
    <row r="390" ht="15.75">
      <c r="A390" s="75"/>
    </row>
    <row r="391" ht="15.75">
      <c r="A391" s="75"/>
    </row>
    <row r="392" ht="15.75">
      <c r="A392" s="75"/>
    </row>
    <row r="393" ht="15.75">
      <c r="A393" s="75"/>
    </row>
    <row r="394" ht="15.75">
      <c r="A394" s="75"/>
    </row>
    <row r="395" ht="15.75">
      <c r="A395" s="75"/>
    </row>
    <row r="396" ht="15.75">
      <c r="A396" s="75"/>
    </row>
    <row r="397" ht="15.75">
      <c r="A397" s="75"/>
    </row>
    <row r="398" ht="15.75">
      <c r="A398" s="75"/>
    </row>
    <row r="399" ht="15.75">
      <c r="A399" s="75"/>
    </row>
    <row r="400" ht="15.75">
      <c r="A400" s="75"/>
    </row>
    <row r="401" ht="15.75">
      <c r="A401" s="75"/>
    </row>
    <row r="402" ht="15.75">
      <c r="A402" s="75"/>
    </row>
    <row r="403" ht="15.75">
      <c r="A403" s="75"/>
    </row>
    <row r="404" ht="15.75">
      <c r="A404" s="75"/>
    </row>
    <row r="405" ht="15.75">
      <c r="A405" s="75"/>
    </row>
    <row r="406" ht="15.75">
      <c r="A406" s="75"/>
    </row>
    <row r="407" ht="15.75">
      <c r="A407" s="75"/>
    </row>
    <row r="408" ht="15.75">
      <c r="A408" s="75"/>
    </row>
    <row r="409" ht="15.75">
      <c r="A409" s="75"/>
    </row>
    <row r="410" ht="15.75">
      <c r="A410" s="75"/>
    </row>
    <row r="411" ht="15.75">
      <c r="A411" s="75"/>
    </row>
    <row r="412" ht="15.75">
      <c r="A412" s="75"/>
    </row>
    <row r="413" ht="15.75">
      <c r="A413" s="75"/>
    </row>
    <row r="414" ht="15.75">
      <c r="A414" s="75"/>
    </row>
    <row r="415" ht="15.75">
      <c r="A415" s="75"/>
    </row>
    <row r="416" ht="15.75">
      <c r="A416" s="75"/>
    </row>
    <row r="417" ht="15.75">
      <c r="A417" s="75"/>
    </row>
    <row r="418" ht="15.75">
      <c r="A418" s="75"/>
    </row>
    <row r="419" ht="15.75">
      <c r="A419" s="75"/>
    </row>
    <row r="420" ht="15.75">
      <c r="A420" s="75"/>
    </row>
    <row r="421" ht="15.75">
      <c r="A421" s="75"/>
    </row>
    <row r="422" ht="15.75">
      <c r="A422" s="75"/>
    </row>
    <row r="423" ht="15.75">
      <c r="A423" s="75"/>
    </row>
    <row r="424" ht="15.75">
      <c r="A424" s="75"/>
    </row>
    <row r="425" ht="15.75">
      <c r="A425" s="75"/>
    </row>
    <row r="426" ht="15.75">
      <c r="A426" s="75"/>
    </row>
    <row r="427" ht="15.75">
      <c r="A427" s="75"/>
    </row>
    <row r="428" ht="15.75">
      <c r="A428" s="75"/>
    </row>
    <row r="429" ht="15.75">
      <c r="A429" s="75"/>
    </row>
    <row r="430" ht="15.75">
      <c r="A430" s="75"/>
    </row>
    <row r="431" ht="15.75">
      <c r="A431" s="75"/>
    </row>
    <row r="432" ht="15.75">
      <c r="A432" s="75"/>
    </row>
    <row r="433" ht="15.75">
      <c r="A433" s="75"/>
    </row>
    <row r="434" ht="15.75">
      <c r="A434" s="75"/>
    </row>
    <row r="435" ht="15.75">
      <c r="A435" s="75"/>
    </row>
    <row r="436" ht="15.75">
      <c r="A436" s="75"/>
    </row>
    <row r="437" ht="15.75">
      <c r="A437" s="75"/>
    </row>
    <row r="438" ht="15.75">
      <c r="A438" s="75"/>
    </row>
    <row r="439" ht="15.75">
      <c r="A439" s="75"/>
    </row>
    <row r="440" ht="15.75">
      <c r="A440" s="75"/>
    </row>
    <row r="441" ht="15.75">
      <c r="A441" s="75"/>
    </row>
    <row r="442" ht="15.75">
      <c r="A442" s="75"/>
    </row>
    <row r="443" ht="15.75">
      <c r="A443" s="75"/>
    </row>
    <row r="444" ht="15.75">
      <c r="A444" s="75"/>
    </row>
    <row r="445" ht="15.75">
      <c r="A445" s="75"/>
    </row>
    <row r="446" ht="15.75">
      <c r="A446" s="75"/>
    </row>
    <row r="447" ht="15.75">
      <c r="A447" s="75"/>
    </row>
    <row r="448" ht="15.75">
      <c r="A448" s="75"/>
    </row>
    <row r="449" ht="15.75">
      <c r="A449" s="75"/>
    </row>
    <row r="450" ht="15.75">
      <c r="A450" s="75"/>
    </row>
    <row r="451" ht="15.75">
      <c r="A451" s="75"/>
    </row>
    <row r="452" ht="15.75">
      <c r="A452" s="75"/>
    </row>
    <row r="453" ht="15.75">
      <c r="A453" s="75"/>
    </row>
    <row r="454" ht="15.75">
      <c r="A454" s="75"/>
    </row>
    <row r="455" ht="15.75">
      <c r="A455" s="75"/>
    </row>
    <row r="456" ht="15.75">
      <c r="A456" s="75"/>
    </row>
    <row r="457" ht="15.75">
      <c r="A457" s="75"/>
    </row>
    <row r="458" ht="15.75">
      <c r="A458" s="75"/>
    </row>
    <row r="459" ht="15.75">
      <c r="A459" s="75"/>
    </row>
    <row r="460" ht="15.75">
      <c r="A460" s="75"/>
    </row>
    <row r="461" ht="15.75">
      <c r="A461" s="75"/>
    </row>
    <row r="462" ht="15.75">
      <c r="A462" s="75"/>
    </row>
    <row r="463" ht="15.75">
      <c r="A463" s="75"/>
    </row>
    <row r="464" ht="15.75">
      <c r="A464" s="75"/>
    </row>
    <row r="465" ht="15.75">
      <c r="A465" s="75"/>
    </row>
    <row r="466" ht="15.75">
      <c r="A466" s="75"/>
    </row>
    <row r="467" ht="15.75">
      <c r="A467" s="75"/>
    </row>
    <row r="468" ht="15.75">
      <c r="A468" s="75"/>
    </row>
    <row r="469" ht="15.75">
      <c r="A469" s="75"/>
    </row>
    <row r="470" ht="15.75">
      <c r="A470" s="75"/>
    </row>
    <row r="471" ht="15.75">
      <c r="A471" s="75"/>
    </row>
    <row r="472" ht="15.75">
      <c r="A472" s="75"/>
    </row>
    <row r="473" ht="15.75">
      <c r="A473" s="75"/>
    </row>
    <row r="474" ht="15.75">
      <c r="A474" s="75"/>
    </row>
    <row r="475" ht="15.75">
      <c r="A475" s="75"/>
    </row>
    <row r="476" ht="15.75">
      <c r="A476" s="75"/>
    </row>
    <row r="477" ht="15.75">
      <c r="A477" s="75"/>
    </row>
    <row r="478" ht="15.75">
      <c r="A478" s="75"/>
    </row>
    <row r="479" ht="15.75">
      <c r="A479" s="75"/>
    </row>
    <row r="480" ht="15.75">
      <c r="A480" s="75"/>
    </row>
    <row r="481" ht="15.75">
      <c r="A481" s="75"/>
    </row>
    <row r="482" ht="15.75">
      <c r="A482" s="75"/>
    </row>
    <row r="483" ht="15.75">
      <c r="A483" s="75"/>
    </row>
    <row r="484" ht="15.75">
      <c r="A484" s="75"/>
    </row>
    <row r="485" ht="15.75">
      <c r="A485" s="75"/>
    </row>
    <row r="486" ht="15.75">
      <c r="A486" s="75"/>
    </row>
    <row r="487" ht="15.75">
      <c r="A487" s="75"/>
    </row>
    <row r="488" ht="15.75">
      <c r="A488" s="75"/>
    </row>
    <row r="489" ht="15.75">
      <c r="A489" s="75"/>
    </row>
    <row r="490" ht="15.75">
      <c r="A490" s="75"/>
    </row>
    <row r="491" ht="15.75">
      <c r="A491" s="75"/>
    </row>
    <row r="492" ht="15.75">
      <c r="A492" s="75"/>
    </row>
    <row r="493" ht="15.75">
      <c r="A493" s="75"/>
    </row>
    <row r="494" ht="15.75">
      <c r="A494" s="75"/>
    </row>
    <row r="495" ht="15.75">
      <c r="A495" s="75"/>
    </row>
    <row r="496" ht="15.75">
      <c r="A496" s="75"/>
    </row>
    <row r="497" ht="15.75">
      <c r="A497" s="75"/>
    </row>
    <row r="498" ht="15.75">
      <c r="A498" s="75"/>
    </row>
    <row r="499" ht="15.75">
      <c r="A499" s="75"/>
    </row>
    <row r="500" ht="15.75">
      <c r="A500" s="75"/>
    </row>
    <row r="501" ht="15.75">
      <c r="A501" s="75"/>
    </row>
    <row r="502" ht="15.75">
      <c r="A502" s="75"/>
    </row>
    <row r="503" ht="15.75">
      <c r="A503" s="75"/>
    </row>
    <row r="504" ht="15.75">
      <c r="A504" s="75"/>
    </row>
    <row r="505" ht="15.75">
      <c r="A505" s="75"/>
    </row>
    <row r="506" ht="15.75">
      <c r="A506" s="75"/>
    </row>
    <row r="507" ht="15.75">
      <c r="A507" s="75"/>
    </row>
    <row r="508" ht="15.75">
      <c r="A508" s="75"/>
    </row>
    <row r="509" ht="15.75">
      <c r="A509" s="75"/>
    </row>
    <row r="510" ht="15.75">
      <c r="A510" s="75"/>
    </row>
    <row r="511" ht="15.75">
      <c r="A511" s="75"/>
    </row>
    <row r="512" ht="15.75">
      <c r="A512" s="75"/>
    </row>
    <row r="513" ht="15.75">
      <c r="A513" s="75"/>
    </row>
    <row r="514" ht="15.75">
      <c r="A514" s="75"/>
    </row>
    <row r="515" ht="15.75">
      <c r="A515" s="75"/>
    </row>
    <row r="516" ht="15.75">
      <c r="A516" s="75"/>
    </row>
    <row r="517" ht="15.75">
      <c r="A517" s="75"/>
    </row>
    <row r="518" ht="15.75">
      <c r="A518" s="75"/>
    </row>
    <row r="519" ht="15.75">
      <c r="A519" s="75"/>
    </row>
    <row r="520" ht="15.75">
      <c r="A520" s="75"/>
    </row>
    <row r="521" ht="15.75">
      <c r="A521" s="75"/>
    </row>
    <row r="522" ht="15.75">
      <c r="A522" s="75"/>
    </row>
    <row r="523" ht="15.75">
      <c r="A523" s="75"/>
    </row>
    <row r="524" ht="15.75">
      <c r="A524" s="75"/>
    </row>
    <row r="525" ht="15.75">
      <c r="A525" s="75"/>
    </row>
    <row r="526" ht="15.75">
      <c r="A526" s="75"/>
    </row>
    <row r="527" ht="15.75">
      <c r="A527" s="75"/>
    </row>
    <row r="528" ht="15.75">
      <c r="A528" s="75"/>
    </row>
    <row r="529" ht="15.75">
      <c r="A529" s="75"/>
    </row>
    <row r="530" ht="15.75">
      <c r="A530" s="75"/>
    </row>
    <row r="531" ht="15.75">
      <c r="A531" s="75"/>
    </row>
    <row r="532" ht="15.75">
      <c r="A532" s="75"/>
    </row>
    <row r="533" ht="15.75">
      <c r="A533" s="75"/>
    </row>
    <row r="534" ht="15.75">
      <c r="A534" s="75"/>
    </row>
    <row r="535" ht="15.75">
      <c r="A535" s="75"/>
    </row>
    <row r="536" ht="15.75">
      <c r="A536" s="75"/>
    </row>
    <row r="537" ht="15.75">
      <c r="A537" s="75"/>
    </row>
    <row r="538" ht="15.75">
      <c r="A538" s="75"/>
    </row>
    <row r="539" ht="15.75">
      <c r="A539" s="75"/>
    </row>
    <row r="540" ht="15.75">
      <c r="A540" s="75"/>
    </row>
    <row r="541" ht="15.75">
      <c r="A541" s="75"/>
    </row>
    <row r="542" ht="15.75">
      <c r="A542" s="75"/>
    </row>
    <row r="543" ht="15.75">
      <c r="A543" s="75"/>
    </row>
    <row r="544" ht="15.75">
      <c r="A544" s="75"/>
    </row>
    <row r="545" ht="15.75">
      <c r="A545" s="75"/>
    </row>
    <row r="546" ht="15.75">
      <c r="A546" s="75"/>
    </row>
    <row r="547" ht="15.75">
      <c r="A547" s="75"/>
    </row>
    <row r="548" ht="15.75">
      <c r="A548" s="75"/>
    </row>
    <row r="549" ht="15.75">
      <c r="A549" s="75"/>
    </row>
    <row r="550" ht="15.75">
      <c r="A550" s="75"/>
    </row>
    <row r="551" ht="15.75">
      <c r="A551" s="75"/>
    </row>
    <row r="552" ht="15.75">
      <c r="A552" s="75"/>
    </row>
    <row r="553" ht="15.75">
      <c r="A553" s="75"/>
    </row>
    <row r="554" ht="15.75">
      <c r="A554" s="75"/>
    </row>
    <row r="555" ht="15.75">
      <c r="A555" s="75"/>
    </row>
    <row r="556" ht="15.75">
      <c r="A556" s="75"/>
    </row>
    <row r="557" ht="15.75">
      <c r="A557" s="75"/>
    </row>
    <row r="558" ht="15.75">
      <c r="A558" s="75"/>
    </row>
    <row r="559" ht="15.75">
      <c r="A559" s="75"/>
    </row>
    <row r="560" ht="15.75">
      <c r="A560" s="75"/>
    </row>
    <row r="561" ht="15.75">
      <c r="A561" s="75"/>
    </row>
    <row r="562" ht="15.75">
      <c r="A562" s="75"/>
    </row>
    <row r="563" ht="15.75">
      <c r="A563" s="75"/>
    </row>
    <row r="564" ht="15.75">
      <c r="A564" s="75"/>
    </row>
    <row r="565" ht="15.75">
      <c r="A565" s="75"/>
    </row>
    <row r="566" ht="15.75">
      <c r="A566" s="75"/>
    </row>
    <row r="567" ht="15.75">
      <c r="A567" s="75"/>
    </row>
    <row r="568" ht="15.75">
      <c r="A568" s="75"/>
    </row>
    <row r="569" ht="15.75">
      <c r="A569" s="75"/>
    </row>
    <row r="570" ht="15.75">
      <c r="A570" s="75"/>
    </row>
    <row r="571" ht="15.75">
      <c r="A571" s="75"/>
    </row>
    <row r="572" ht="15.75">
      <c r="A572" s="75"/>
    </row>
    <row r="573" ht="15.75">
      <c r="A573" s="75"/>
    </row>
    <row r="574" ht="15.75">
      <c r="A574" s="75"/>
    </row>
    <row r="575" ht="15.75">
      <c r="A575" s="75"/>
    </row>
    <row r="576" ht="15.75">
      <c r="A576" s="75"/>
    </row>
    <row r="577" ht="15.75">
      <c r="A577" s="75"/>
    </row>
    <row r="578" ht="15.75">
      <c r="A578" s="75"/>
    </row>
    <row r="579" ht="15.75">
      <c r="A579" s="75"/>
    </row>
    <row r="580" ht="15.75">
      <c r="A580" s="75"/>
    </row>
    <row r="581" ht="15.75">
      <c r="A581" s="75"/>
    </row>
    <row r="582" ht="15.75">
      <c r="A582" s="75"/>
    </row>
    <row r="583" ht="15.75">
      <c r="A583" s="75"/>
    </row>
    <row r="584" ht="15.75">
      <c r="A584" s="75"/>
    </row>
    <row r="585" ht="15.75">
      <c r="A585" s="75"/>
    </row>
    <row r="586" ht="15.75">
      <c r="A586" s="75"/>
    </row>
    <row r="587" ht="15.75">
      <c r="A587" s="75"/>
    </row>
    <row r="588" ht="15.75">
      <c r="A588" s="75"/>
    </row>
    <row r="589" ht="15.75">
      <c r="A589" s="75"/>
    </row>
    <row r="590" ht="15.75">
      <c r="A590" s="75"/>
    </row>
    <row r="591" ht="15.75">
      <c r="A591" s="75"/>
    </row>
    <row r="592" ht="15.75">
      <c r="A592" s="75"/>
    </row>
    <row r="593" ht="15.75">
      <c r="A593" s="75"/>
    </row>
    <row r="594" ht="15.75">
      <c r="A594" s="75"/>
    </row>
    <row r="595" ht="15.75">
      <c r="A595" s="75"/>
    </row>
    <row r="596" ht="15.75">
      <c r="A596" s="75"/>
    </row>
    <row r="597" ht="15.75">
      <c r="A597" s="75"/>
    </row>
    <row r="598" ht="15.75">
      <c r="A598" s="75"/>
    </row>
    <row r="599" ht="15.75">
      <c r="A599" s="75"/>
    </row>
    <row r="600" ht="15.75">
      <c r="A600" s="75"/>
    </row>
    <row r="601" ht="15.75">
      <c r="A601" s="75"/>
    </row>
    <row r="602" ht="15.75">
      <c r="A602" s="75"/>
    </row>
    <row r="603" ht="15.75">
      <c r="A603" s="75"/>
    </row>
    <row r="604" ht="15.75">
      <c r="A604" s="75"/>
    </row>
    <row r="605" ht="15.75">
      <c r="A605" s="75"/>
    </row>
    <row r="606" ht="15.75">
      <c r="A606" s="75"/>
    </row>
    <row r="607" ht="15.75">
      <c r="A607" s="75"/>
    </row>
    <row r="608" ht="15.75">
      <c r="A608" s="75"/>
    </row>
    <row r="609" ht="15.75">
      <c r="A609" s="75"/>
    </row>
    <row r="610" ht="15.75">
      <c r="A610" s="75"/>
    </row>
    <row r="611" ht="15.75">
      <c r="A611" s="75"/>
    </row>
    <row r="612" ht="15.75">
      <c r="A612" s="75"/>
    </row>
    <row r="613" ht="15.75">
      <c r="A613" s="75"/>
    </row>
    <row r="614" ht="15.75">
      <c r="A614" s="75"/>
    </row>
    <row r="615" ht="15.75">
      <c r="A615" s="75"/>
    </row>
    <row r="616" ht="15.75">
      <c r="A616" s="75"/>
    </row>
    <row r="617" ht="15.75">
      <c r="A617" s="75"/>
    </row>
    <row r="618" ht="15.75">
      <c r="A618" s="75"/>
    </row>
    <row r="619" ht="15.75">
      <c r="A619" s="75"/>
    </row>
    <row r="620" ht="15.75">
      <c r="A620" s="75"/>
    </row>
    <row r="621" ht="15.75">
      <c r="A621" s="75"/>
    </row>
    <row r="622" ht="15.75">
      <c r="A622" s="75"/>
    </row>
    <row r="623" ht="15.75">
      <c r="A623" s="75"/>
    </row>
    <row r="624" ht="15.75">
      <c r="A624" s="75"/>
    </row>
    <row r="625" ht="15.75">
      <c r="A625" s="75"/>
    </row>
    <row r="626" ht="15.75">
      <c r="A626" s="75"/>
    </row>
    <row r="627" ht="15.75">
      <c r="A627" s="75"/>
    </row>
    <row r="628" ht="15.75">
      <c r="A628" s="75"/>
    </row>
    <row r="629" ht="15.75">
      <c r="A629" s="75"/>
    </row>
    <row r="630" ht="15.75">
      <c r="A630" s="75"/>
    </row>
    <row r="631" ht="15.75">
      <c r="A631" s="75"/>
    </row>
    <row r="632" ht="15.75">
      <c r="A632" s="75"/>
    </row>
    <row r="633" ht="15.75">
      <c r="A633" s="75"/>
    </row>
    <row r="634" ht="15.75">
      <c r="A634" s="75"/>
    </row>
    <row r="635" ht="15.75">
      <c r="A635" s="75"/>
    </row>
    <row r="636" ht="15.75">
      <c r="A636" s="75"/>
    </row>
    <row r="637" ht="15.75">
      <c r="A637" s="75"/>
    </row>
    <row r="638" ht="15.75">
      <c r="A638" s="75"/>
    </row>
    <row r="639" ht="15.75">
      <c r="A639" s="75"/>
    </row>
    <row r="640" ht="15.75">
      <c r="A640" s="75"/>
    </row>
    <row r="641" ht="15.75">
      <c r="A641" s="75"/>
    </row>
    <row r="642" ht="15.75">
      <c r="A642" s="75"/>
    </row>
    <row r="643" ht="15.75">
      <c r="A643" s="75"/>
    </row>
    <row r="644" ht="15.75">
      <c r="A644" s="75"/>
    </row>
    <row r="645" ht="15.75">
      <c r="A645" s="75"/>
    </row>
    <row r="646" ht="15.75">
      <c r="A646" s="75"/>
    </row>
    <row r="647" ht="15.75">
      <c r="A647" s="75"/>
    </row>
    <row r="648" ht="15.75">
      <c r="A648" s="75"/>
    </row>
    <row r="649" ht="15.75">
      <c r="A649" s="75"/>
    </row>
    <row r="650" ht="15.75">
      <c r="A650" s="75"/>
    </row>
    <row r="651" ht="15.75">
      <c r="A651" s="75"/>
    </row>
    <row r="652" ht="15.75">
      <c r="A652" s="75"/>
    </row>
    <row r="653" ht="15.75">
      <c r="A653" s="75"/>
    </row>
    <row r="654" ht="15.75">
      <c r="A654" s="75"/>
    </row>
    <row r="655" ht="15.75">
      <c r="A655" s="75"/>
    </row>
    <row r="656" ht="15.75">
      <c r="A656" s="75"/>
    </row>
    <row r="657" ht="15.75">
      <c r="A657" s="75"/>
    </row>
    <row r="658" ht="15.75">
      <c r="A658" s="75"/>
    </row>
    <row r="659" ht="15.75">
      <c r="A659" s="75"/>
    </row>
    <row r="660" ht="15.75">
      <c r="A660" s="75"/>
    </row>
    <row r="661" ht="15.75">
      <c r="A661" s="75"/>
    </row>
    <row r="662" ht="15.75">
      <c r="A662" s="75"/>
    </row>
    <row r="663" ht="15.75">
      <c r="A663" s="75"/>
    </row>
    <row r="664" ht="15.75">
      <c r="A664" s="75"/>
    </row>
    <row r="665" ht="15.75">
      <c r="A665" s="75"/>
    </row>
    <row r="666" ht="15.75">
      <c r="A666" s="75"/>
    </row>
    <row r="667" ht="15.75">
      <c r="A667" s="75"/>
    </row>
    <row r="668" ht="15.75">
      <c r="A668" s="75"/>
    </row>
    <row r="669" ht="15.75">
      <c r="A669" s="75"/>
    </row>
    <row r="670" ht="15.75">
      <c r="A670" s="75"/>
    </row>
    <row r="671" ht="15.75">
      <c r="A671" s="75"/>
    </row>
    <row r="672" ht="15.75">
      <c r="A672" s="75"/>
    </row>
    <row r="673" ht="15.75">
      <c r="A673" s="75"/>
    </row>
    <row r="674" ht="15.75">
      <c r="A674" s="75"/>
    </row>
    <row r="675" ht="15.75">
      <c r="A675" s="75"/>
    </row>
    <row r="676" ht="15.75">
      <c r="A676" s="75"/>
    </row>
    <row r="677" ht="15.75">
      <c r="A677" s="75"/>
    </row>
    <row r="678" ht="15.75">
      <c r="A678" s="75"/>
    </row>
    <row r="679" ht="15.75">
      <c r="A679" s="75"/>
    </row>
    <row r="680" ht="15.75">
      <c r="A680" s="75"/>
    </row>
    <row r="681" ht="15.75">
      <c r="A681" s="75"/>
    </row>
    <row r="682" ht="15.75">
      <c r="A682" s="75"/>
    </row>
    <row r="683" ht="15.75">
      <c r="A683" s="75"/>
    </row>
    <row r="684" ht="15.75">
      <c r="A684" s="75"/>
    </row>
    <row r="685" ht="15.75">
      <c r="A685" s="75"/>
    </row>
    <row r="686" ht="15.75">
      <c r="A686" s="75"/>
    </row>
    <row r="687" ht="15.75">
      <c r="A687" s="75"/>
    </row>
    <row r="688" ht="15.75">
      <c r="A688" s="75"/>
    </row>
    <row r="689" ht="15.75">
      <c r="A689" s="75"/>
    </row>
    <row r="690" ht="15.75">
      <c r="A690" s="75"/>
    </row>
    <row r="691" ht="15.75">
      <c r="A691" s="75"/>
    </row>
    <row r="692" ht="15.75">
      <c r="A692" s="75"/>
    </row>
    <row r="693" ht="15.75">
      <c r="A693" s="75"/>
    </row>
    <row r="694" ht="15.75">
      <c r="A694" s="75"/>
    </row>
    <row r="695" ht="15.75">
      <c r="A695" s="75"/>
    </row>
    <row r="696" ht="15.75">
      <c r="A696" s="75"/>
    </row>
    <row r="697" ht="15.75">
      <c r="A697" s="75"/>
    </row>
    <row r="698" ht="15.75">
      <c r="A698" s="75"/>
    </row>
    <row r="699" ht="15.75">
      <c r="A699" s="75"/>
    </row>
    <row r="700" ht="15.75">
      <c r="A700" s="75"/>
    </row>
    <row r="701" ht="15.75">
      <c r="A701" s="75"/>
    </row>
    <row r="702" ht="15.75">
      <c r="A702" s="75"/>
    </row>
    <row r="703" ht="15.75">
      <c r="A703" s="75"/>
    </row>
    <row r="704" ht="15.75">
      <c r="A704" s="75"/>
    </row>
    <row r="705" ht="15.75">
      <c r="A705" s="75"/>
    </row>
    <row r="706" ht="15.75">
      <c r="A706" s="75"/>
    </row>
    <row r="707" ht="15.75">
      <c r="A707" s="75"/>
    </row>
    <row r="708" ht="15.75">
      <c r="A708" s="75"/>
    </row>
    <row r="709" ht="15.75">
      <c r="A709" s="75"/>
    </row>
    <row r="710" ht="15.75">
      <c r="A710" s="75"/>
    </row>
    <row r="711" ht="15.75">
      <c r="A711" s="75"/>
    </row>
    <row r="712" ht="15.75">
      <c r="A712" s="75"/>
    </row>
    <row r="713" ht="15.75">
      <c r="A713" s="75"/>
    </row>
    <row r="714" ht="15.75">
      <c r="A714" s="75"/>
    </row>
    <row r="715" ht="15.75">
      <c r="A715" s="75"/>
    </row>
    <row r="716" ht="15.75">
      <c r="A716" s="75"/>
    </row>
    <row r="717" ht="15.75">
      <c r="A717" s="75"/>
    </row>
    <row r="718" ht="15.75">
      <c r="A718" s="75"/>
    </row>
    <row r="719" ht="15.75">
      <c r="A719" s="75"/>
    </row>
    <row r="720" ht="15.75">
      <c r="A720" s="75"/>
    </row>
    <row r="721" ht="15.75">
      <c r="A721" s="75"/>
    </row>
    <row r="722" ht="15.75">
      <c r="A722" s="75"/>
    </row>
    <row r="723" ht="15.75">
      <c r="A723" s="75"/>
    </row>
    <row r="724" ht="15.75">
      <c r="A724" s="75"/>
    </row>
    <row r="725" ht="15.75">
      <c r="A725" s="75"/>
    </row>
    <row r="726" ht="15.75">
      <c r="A726" s="75"/>
    </row>
    <row r="727" ht="15.75">
      <c r="A727" s="75"/>
    </row>
    <row r="728" ht="15.75">
      <c r="A728" s="75"/>
    </row>
    <row r="729" ht="15.75">
      <c r="A729" s="75"/>
    </row>
    <row r="730" ht="15.75">
      <c r="A730" s="75"/>
    </row>
    <row r="731" ht="15.75">
      <c r="A731" s="75"/>
    </row>
    <row r="732" ht="15.75">
      <c r="A732" s="75"/>
    </row>
    <row r="733" ht="15.75">
      <c r="A733" s="75"/>
    </row>
    <row r="734" ht="15.75">
      <c r="A734" s="75"/>
    </row>
    <row r="735" ht="15.75">
      <c r="A735" s="75"/>
    </row>
    <row r="736" ht="15.75">
      <c r="A736" s="75"/>
    </row>
    <row r="737" ht="15.75">
      <c r="A737" s="75"/>
    </row>
    <row r="738" ht="15.75">
      <c r="A738" s="75"/>
    </row>
    <row r="739" ht="15.75">
      <c r="A739" s="75"/>
    </row>
    <row r="740" ht="15.75">
      <c r="A740" s="75"/>
    </row>
    <row r="741" ht="15.75">
      <c r="A741" s="75"/>
    </row>
    <row r="742" ht="15.75">
      <c r="A742" s="75"/>
    </row>
    <row r="743" ht="15.75">
      <c r="A743" s="75"/>
    </row>
    <row r="744" ht="15.75">
      <c r="A744" s="75"/>
    </row>
    <row r="745" ht="15.75">
      <c r="A745" s="75"/>
    </row>
    <row r="746" ht="15.75">
      <c r="A746" s="75"/>
    </row>
    <row r="747" ht="15.75">
      <c r="A747" s="75"/>
    </row>
    <row r="748" ht="15.75">
      <c r="A748" s="75"/>
    </row>
    <row r="749" ht="15.75">
      <c r="A749" s="75"/>
    </row>
    <row r="750" ht="15.75">
      <c r="A750" s="75"/>
    </row>
    <row r="751" ht="15.75">
      <c r="A751" s="75"/>
    </row>
    <row r="752" ht="15.75">
      <c r="A752" s="75"/>
    </row>
    <row r="753" ht="15.75">
      <c r="A753" s="75"/>
    </row>
    <row r="754" ht="15.75">
      <c r="A754" s="75"/>
    </row>
    <row r="755" ht="15.75">
      <c r="A755" s="75"/>
    </row>
    <row r="756" ht="15.75">
      <c r="A756" s="75"/>
    </row>
    <row r="757" ht="15.75">
      <c r="A757" s="75"/>
    </row>
    <row r="758" ht="15.75">
      <c r="A758" s="75"/>
    </row>
    <row r="759" ht="15.75">
      <c r="A759" s="75"/>
    </row>
    <row r="760" ht="15.75">
      <c r="A760" s="75"/>
    </row>
    <row r="761" ht="15.75">
      <c r="A761" s="75"/>
    </row>
    <row r="762" ht="15.75">
      <c r="A762" s="75"/>
    </row>
    <row r="763" ht="15.75">
      <c r="A763" s="75"/>
    </row>
    <row r="764" ht="15.75">
      <c r="A764" s="75"/>
    </row>
    <row r="765" ht="15.75">
      <c r="A765" s="75"/>
    </row>
    <row r="766" ht="15.75">
      <c r="A766" s="75"/>
    </row>
    <row r="767" ht="15.75">
      <c r="A767" s="75"/>
    </row>
    <row r="768" ht="15.75">
      <c r="A768" s="75"/>
    </row>
    <row r="769" ht="15.75">
      <c r="A769" s="75"/>
    </row>
    <row r="770" ht="15.75">
      <c r="A770" s="75"/>
    </row>
    <row r="771" ht="15.75">
      <c r="A771" s="75"/>
    </row>
    <row r="772" ht="15.75">
      <c r="A772" s="75"/>
    </row>
    <row r="773" ht="15.75">
      <c r="A773" s="75"/>
    </row>
    <row r="774" ht="15.75">
      <c r="A774" s="75"/>
    </row>
    <row r="775" ht="15.75">
      <c r="A775" s="75"/>
    </row>
    <row r="776" ht="15.75">
      <c r="A776" s="75"/>
    </row>
    <row r="777" ht="15.75">
      <c r="A777" s="75"/>
    </row>
    <row r="778" ht="15.75">
      <c r="A778" s="75"/>
    </row>
    <row r="779" ht="15.75">
      <c r="A779" s="75"/>
    </row>
    <row r="780" ht="15.75">
      <c r="A780" s="75"/>
    </row>
    <row r="781" ht="15.75">
      <c r="A781" s="75"/>
    </row>
    <row r="782" ht="15.75">
      <c r="A782" s="75"/>
    </row>
    <row r="783" ht="15.75">
      <c r="A783" s="75"/>
    </row>
    <row r="784" ht="15.75">
      <c r="A784" s="75"/>
    </row>
    <row r="785" ht="15.75">
      <c r="A785" s="75"/>
    </row>
    <row r="786" ht="15.75">
      <c r="A786" s="75"/>
    </row>
    <row r="787" ht="15.75">
      <c r="A787" s="75"/>
    </row>
    <row r="788" ht="15.75">
      <c r="A788" s="75"/>
    </row>
    <row r="789" ht="15.75">
      <c r="A789" s="75"/>
    </row>
    <row r="790" ht="15.75">
      <c r="A790" s="75"/>
    </row>
    <row r="791" ht="15.75">
      <c r="A791" s="75"/>
    </row>
    <row r="792" ht="15.75">
      <c r="A792" s="75"/>
    </row>
    <row r="793" ht="15.75">
      <c r="A793" s="75"/>
    </row>
    <row r="794" ht="15.75">
      <c r="A794" s="75"/>
    </row>
    <row r="795" ht="15.75">
      <c r="A795" s="75"/>
    </row>
    <row r="796" ht="15.75">
      <c r="A796" s="75"/>
    </row>
    <row r="797" ht="15.75">
      <c r="A797" s="75"/>
    </row>
    <row r="798" ht="15.75">
      <c r="A798" s="75"/>
    </row>
    <row r="799" ht="15.75">
      <c r="A799" s="75"/>
    </row>
    <row r="800" ht="15.75">
      <c r="A800" s="75"/>
    </row>
    <row r="801" ht="15.75">
      <c r="A801" s="75"/>
    </row>
    <row r="802" ht="15.75">
      <c r="A802" s="75"/>
    </row>
    <row r="803" ht="15.75">
      <c r="A803" s="75"/>
    </row>
    <row r="804" ht="15.75">
      <c r="A804" s="75"/>
    </row>
    <row r="805" ht="15.75">
      <c r="A805" s="75"/>
    </row>
    <row r="806" ht="15.75">
      <c r="A806" s="75"/>
    </row>
    <row r="807" ht="15.75">
      <c r="A807" s="75"/>
    </row>
    <row r="808" ht="15.75">
      <c r="A808" s="75"/>
    </row>
    <row r="809" ht="15.75">
      <c r="A809" s="75"/>
    </row>
    <row r="810" ht="15.75">
      <c r="A810" s="75"/>
    </row>
    <row r="811" ht="15.75">
      <c r="A811" s="75"/>
    </row>
    <row r="812" ht="15.75">
      <c r="A812" s="75"/>
    </row>
    <row r="813" ht="15.75">
      <c r="A813" s="75"/>
    </row>
    <row r="814" ht="15.75">
      <c r="A814" s="75"/>
    </row>
    <row r="815" ht="15.75">
      <c r="A815" s="75"/>
    </row>
    <row r="816" ht="15.75">
      <c r="A816" s="75"/>
    </row>
    <row r="817" ht="15.75">
      <c r="A817" s="75"/>
    </row>
    <row r="818" ht="15.75">
      <c r="A818" s="75"/>
    </row>
    <row r="819" ht="15.75">
      <c r="A819" s="75"/>
    </row>
    <row r="820" ht="15.75">
      <c r="A820" s="75"/>
    </row>
    <row r="821" ht="15.75">
      <c r="A821" s="75"/>
    </row>
    <row r="822" ht="15.75">
      <c r="A822" s="75"/>
    </row>
    <row r="823" ht="15.75">
      <c r="A823" s="75"/>
    </row>
    <row r="824" ht="15.75">
      <c r="A824" s="75"/>
    </row>
    <row r="825" ht="15.75">
      <c r="A825" s="75"/>
    </row>
    <row r="826" ht="15.75">
      <c r="A826" s="75"/>
    </row>
    <row r="827" ht="15.75">
      <c r="A827" s="75"/>
    </row>
    <row r="828" ht="15.75">
      <c r="A828" s="75"/>
    </row>
    <row r="829" ht="15.75">
      <c r="A829" s="75"/>
    </row>
    <row r="830" ht="15.75">
      <c r="A830" s="75"/>
    </row>
    <row r="831" ht="15.75">
      <c r="A831" s="75"/>
    </row>
    <row r="832" ht="15.75">
      <c r="A832" s="75"/>
    </row>
    <row r="833" ht="15.75">
      <c r="A833" s="75"/>
    </row>
    <row r="834" ht="15.75">
      <c r="A834" s="75"/>
    </row>
    <row r="835" ht="15.75">
      <c r="A835" s="75"/>
    </row>
    <row r="836" ht="15.75">
      <c r="A836" s="75"/>
    </row>
    <row r="837" ht="15.75">
      <c r="A837" s="75"/>
    </row>
    <row r="838" ht="15.75">
      <c r="A838" s="75"/>
    </row>
    <row r="839" ht="15.75">
      <c r="A839" s="75"/>
    </row>
    <row r="840" ht="15.75">
      <c r="A840" s="75"/>
    </row>
    <row r="841" ht="15.75">
      <c r="A841" s="75"/>
    </row>
    <row r="842" ht="15.75">
      <c r="A842" s="75"/>
    </row>
    <row r="843" ht="15.75">
      <c r="A843" s="75"/>
    </row>
    <row r="844" ht="15.75">
      <c r="A844" s="75"/>
    </row>
    <row r="845" ht="15.75">
      <c r="A845" s="75"/>
    </row>
    <row r="846" ht="15.75">
      <c r="A846" s="75"/>
    </row>
    <row r="847" ht="15.75">
      <c r="A847" s="75"/>
    </row>
    <row r="848" ht="15.75">
      <c r="A848" s="75"/>
    </row>
    <row r="849" ht="15.75">
      <c r="A849" s="75"/>
    </row>
    <row r="850" ht="15.75">
      <c r="A850" s="75"/>
    </row>
    <row r="851" ht="15.75">
      <c r="A851" s="75"/>
    </row>
    <row r="852" ht="15.75">
      <c r="A852" s="75"/>
    </row>
    <row r="853" ht="15.75">
      <c r="A853" s="75"/>
    </row>
    <row r="854" ht="15.75">
      <c r="A854" s="75"/>
    </row>
    <row r="855" ht="15.75">
      <c r="A855" s="75"/>
    </row>
    <row r="856" ht="15.75">
      <c r="A856" s="75"/>
    </row>
    <row r="857" ht="15.75">
      <c r="A857" s="75"/>
    </row>
    <row r="858" ht="15.75">
      <c r="A858" s="75"/>
    </row>
    <row r="859" ht="15.75">
      <c r="A859" s="75"/>
    </row>
    <row r="860" ht="15.75">
      <c r="A860" s="75"/>
    </row>
    <row r="861" ht="15.75">
      <c r="A861" s="75"/>
    </row>
    <row r="862" ht="15.75">
      <c r="A862" s="75"/>
    </row>
    <row r="863" ht="15.75">
      <c r="A863" s="75"/>
    </row>
    <row r="864" ht="15.75">
      <c r="A864" s="75"/>
    </row>
    <row r="865" ht="15.75">
      <c r="A865" s="75"/>
    </row>
    <row r="866" ht="15.75">
      <c r="A866" s="75"/>
    </row>
    <row r="867" ht="15.75">
      <c r="A867" s="75"/>
    </row>
    <row r="868" ht="15.75">
      <c r="A868" s="75"/>
    </row>
    <row r="869" ht="15.75">
      <c r="A869" s="75"/>
    </row>
    <row r="870" ht="15.75">
      <c r="A870" s="75"/>
    </row>
    <row r="871" ht="15.75">
      <c r="A871" s="75"/>
    </row>
    <row r="872" ht="15.75">
      <c r="A872" s="75"/>
    </row>
    <row r="873" ht="15.75">
      <c r="A873" s="75"/>
    </row>
    <row r="874" ht="15.75">
      <c r="A874" s="75"/>
    </row>
    <row r="875" ht="15.75">
      <c r="A875" s="75"/>
    </row>
    <row r="876" ht="15.75">
      <c r="A876" s="75"/>
    </row>
    <row r="877" ht="15.75">
      <c r="A877" s="75"/>
    </row>
    <row r="878" ht="15.75">
      <c r="A878" s="75"/>
    </row>
    <row r="879" ht="15.75">
      <c r="A879" s="75"/>
    </row>
    <row r="880" ht="15.75">
      <c r="A880" s="75"/>
    </row>
    <row r="881" ht="15.75">
      <c r="A881" s="75"/>
    </row>
    <row r="882" ht="15.75">
      <c r="A882" s="75"/>
    </row>
    <row r="883" ht="15.75">
      <c r="A883" s="75"/>
    </row>
    <row r="884" ht="15.75">
      <c r="A884" s="75"/>
    </row>
    <row r="885" ht="15.75">
      <c r="A885" s="75"/>
    </row>
    <row r="886" ht="15.75">
      <c r="A886" s="75"/>
    </row>
    <row r="887" ht="15.75">
      <c r="A887" s="75"/>
    </row>
    <row r="888" ht="15.75">
      <c r="A888" s="75"/>
    </row>
    <row r="889" ht="15.75">
      <c r="A889" s="75"/>
    </row>
    <row r="890" ht="15.75">
      <c r="A890" s="75"/>
    </row>
    <row r="891" ht="15.75">
      <c r="A891" s="75"/>
    </row>
    <row r="892" ht="15.75">
      <c r="A892" s="75"/>
    </row>
    <row r="893" ht="15.75">
      <c r="A893" s="75"/>
    </row>
    <row r="894" ht="15.75">
      <c r="A894" s="75"/>
    </row>
    <row r="895" ht="15.75">
      <c r="A895" s="75"/>
    </row>
    <row r="896" ht="15.75">
      <c r="A896" s="75"/>
    </row>
    <row r="897" ht="15.75">
      <c r="A897" s="75"/>
    </row>
    <row r="898" ht="15.75">
      <c r="A898" s="75"/>
    </row>
    <row r="899" ht="15.75">
      <c r="A899" s="75"/>
    </row>
    <row r="900" ht="15.75">
      <c r="A900" s="75"/>
    </row>
    <row r="901" ht="15.75">
      <c r="A901" s="75"/>
    </row>
    <row r="902" ht="15.75">
      <c r="A902" s="75"/>
    </row>
    <row r="903" ht="15.75">
      <c r="A903" s="75"/>
    </row>
    <row r="904" ht="15.75">
      <c r="A904" s="75"/>
    </row>
    <row r="905" ht="15.75">
      <c r="A905" s="75"/>
    </row>
    <row r="906" ht="15.75">
      <c r="A906" s="75"/>
    </row>
    <row r="907" ht="15.75">
      <c r="A907" s="75"/>
    </row>
    <row r="908" ht="15.75">
      <c r="A908" s="75"/>
    </row>
    <row r="909" ht="15.75">
      <c r="A909" s="75"/>
    </row>
    <row r="910" ht="15.75">
      <c r="A910" s="75"/>
    </row>
    <row r="911" ht="15.75">
      <c r="A911" s="75"/>
    </row>
    <row r="912" ht="15.75">
      <c r="A912" s="75"/>
    </row>
    <row r="913" ht="15.75">
      <c r="A913" s="75"/>
    </row>
    <row r="914" ht="15.75">
      <c r="A914" s="75"/>
    </row>
    <row r="915" ht="15.75">
      <c r="A915" s="75"/>
    </row>
    <row r="916" ht="15.75">
      <c r="A916" s="75"/>
    </row>
    <row r="917" ht="15.75">
      <c r="A917" s="75"/>
    </row>
    <row r="918" ht="15.75">
      <c r="A918" s="75"/>
    </row>
    <row r="919" ht="15.75">
      <c r="A919" s="75"/>
    </row>
    <row r="920" ht="15.75">
      <c r="A920" s="75"/>
    </row>
    <row r="921" ht="15.75">
      <c r="A921" s="75"/>
    </row>
    <row r="922" ht="15.75">
      <c r="A922" s="75"/>
    </row>
    <row r="923" ht="15.75">
      <c r="A923" s="75"/>
    </row>
    <row r="924" ht="15.75">
      <c r="A924" s="75"/>
    </row>
    <row r="925" ht="15.75">
      <c r="A925" s="75"/>
    </row>
    <row r="926" ht="15.75">
      <c r="A926" s="75"/>
    </row>
    <row r="927" ht="15.75">
      <c r="A927" s="75"/>
    </row>
    <row r="928" ht="15.75">
      <c r="A928" s="75"/>
    </row>
    <row r="929" ht="15.75">
      <c r="A929" s="75"/>
    </row>
    <row r="930" ht="15.75">
      <c r="A930" s="75"/>
    </row>
    <row r="931" ht="15.75">
      <c r="A931" s="75"/>
    </row>
    <row r="932" ht="15.75">
      <c r="A932" s="75"/>
    </row>
    <row r="933" ht="15.75">
      <c r="A933" s="75"/>
    </row>
    <row r="934" ht="15.75">
      <c r="A934" s="75"/>
    </row>
    <row r="935" ht="15.75">
      <c r="A935" s="75"/>
    </row>
    <row r="936" ht="15.75">
      <c r="A936" s="75"/>
    </row>
    <row r="937" ht="15.75">
      <c r="A937" s="75"/>
    </row>
    <row r="938" ht="15.75">
      <c r="A938" s="75"/>
    </row>
    <row r="939" ht="15.75">
      <c r="A939" s="75"/>
    </row>
    <row r="940" ht="15.75">
      <c r="A940" s="75"/>
    </row>
    <row r="941" ht="15.75">
      <c r="A941" s="75"/>
    </row>
    <row r="942" ht="15.75">
      <c r="A942" s="75"/>
    </row>
    <row r="943" ht="15.75">
      <c r="A943" s="75"/>
    </row>
    <row r="944" ht="15.75">
      <c r="A944" s="75"/>
    </row>
    <row r="945" ht="15.75">
      <c r="A945" s="75"/>
    </row>
    <row r="946" ht="15.75">
      <c r="A946" s="75"/>
    </row>
    <row r="947" ht="15.75">
      <c r="A947" s="75"/>
    </row>
    <row r="948" ht="15.75">
      <c r="A948" s="75"/>
    </row>
    <row r="949" ht="15.75">
      <c r="A949" s="75"/>
    </row>
    <row r="950" ht="15.75">
      <c r="A950" s="75"/>
    </row>
    <row r="951" ht="15.75">
      <c r="A951" s="75"/>
    </row>
    <row r="952" ht="15.75">
      <c r="A952" s="75"/>
    </row>
    <row r="953" ht="15.75">
      <c r="A953" s="75"/>
    </row>
    <row r="954" ht="15.75">
      <c r="A954" s="75"/>
    </row>
    <row r="955" ht="15.75">
      <c r="A955" s="75"/>
    </row>
    <row r="956" ht="15.75">
      <c r="A956" s="75"/>
    </row>
    <row r="957" ht="15.75">
      <c r="A957" s="75"/>
    </row>
    <row r="958" ht="15.75">
      <c r="A958" s="75"/>
    </row>
    <row r="959" ht="15.75">
      <c r="A959" s="75"/>
    </row>
    <row r="960" ht="15.75">
      <c r="A960" s="75"/>
    </row>
    <row r="961" ht="15.75">
      <c r="A961" s="75"/>
    </row>
    <row r="962" ht="15.75">
      <c r="A962" s="75"/>
    </row>
    <row r="963" ht="15.75">
      <c r="A963" s="75"/>
    </row>
    <row r="964" ht="15.75">
      <c r="A964" s="75"/>
    </row>
    <row r="965" ht="15.75">
      <c r="A965" s="75"/>
    </row>
    <row r="966" ht="15.75">
      <c r="A966" s="75"/>
    </row>
    <row r="967" ht="15.75">
      <c r="A967" s="75"/>
    </row>
    <row r="968" ht="15.75">
      <c r="A968" s="75"/>
    </row>
    <row r="969" ht="15.75">
      <c r="A969" s="75"/>
    </row>
    <row r="970" ht="15.75">
      <c r="A970" s="75"/>
    </row>
    <row r="971" ht="15.75">
      <c r="A971" s="75"/>
    </row>
    <row r="972" ht="15.75">
      <c r="A972" s="75"/>
    </row>
    <row r="973" ht="15.75">
      <c r="A973" s="75"/>
    </row>
    <row r="974" ht="15.75">
      <c r="A974" s="75"/>
    </row>
    <row r="975" ht="15.75">
      <c r="A975" s="75"/>
    </row>
    <row r="976" ht="15.75">
      <c r="A976" s="75"/>
    </row>
    <row r="977" ht="15.75">
      <c r="A977" s="75"/>
    </row>
    <row r="978" ht="15.75">
      <c r="A978" s="75"/>
    </row>
    <row r="979" ht="15.75">
      <c r="A979" s="75"/>
    </row>
    <row r="980" ht="15.75">
      <c r="A980" s="75"/>
    </row>
    <row r="981" ht="15.75">
      <c r="A981" s="75"/>
    </row>
    <row r="982" ht="15.75">
      <c r="A982" s="75"/>
    </row>
    <row r="983" ht="15.75">
      <c r="A983" s="75"/>
    </row>
    <row r="984" ht="15.75">
      <c r="A984" s="75"/>
    </row>
    <row r="985" ht="15.75">
      <c r="A985" s="75"/>
    </row>
    <row r="986" ht="15.75">
      <c r="A986" s="75"/>
    </row>
    <row r="987" ht="15.75">
      <c r="A987" s="75"/>
    </row>
    <row r="988" ht="15.75">
      <c r="A988" s="75"/>
    </row>
    <row r="989" ht="15.75">
      <c r="A989" s="75"/>
    </row>
    <row r="990" ht="15.75">
      <c r="A990" s="75"/>
    </row>
    <row r="991" ht="15.75">
      <c r="A991" s="75"/>
    </row>
    <row r="992" ht="15.75">
      <c r="A992" s="75"/>
    </row>
    <row r="993" ht="15.75">
      <c r="A993" s="75"/>
    </row>
    <row r="994" ht="15.75">
      <c r="A994" s="75"/>
    </row>
    <row r="995" ht="15.75">
      <c r="A995" s="75"/>
    </row>
    <row r="996" ht="15.75">
      <c r="A996" s="75"/>
    </row>
    <row r="997" ht="15.75">
      <c r="A997" s="75"/>
    </row>
    <row r="998" ht="15.75">
      <c r="A998" s="75"/>
    </row>
    <row r="999" ht="15.75">
      <c r="A999" s="75"/>
    </row>
    <row r="1000" ht="15.75">
      <c r="A1000" s="75"/>
    </row>
    <row r="1001" ht="15.75">
      <c r="A1001" s="75"/>
    </row>
    <row r="1002" ht="15.75">
      <c r="A1002" s="75"/>
    </row>
    <row r="1003" ht="15.75">
      <c r="A1003" s="75"/>
    </row>
    <row r="1004" ht="15.75">
      <c r="A1004" s="75"/>
    </row>
    <row r="1005" ht="15.75">
      <c r="A1005" s="75"/>
    </row>
    <row r="1006" ht="15.75">
      <c r="A1006" s="75"/>
    </row>
    <row r="1007" ht="15.75">
      <c r="A1007" s="75"/>
    </row>
    <row r="1008" ht="15.75">
      <c r="A1008" s="75"/>
    </row>
    <row r="1009" ht="15.75">
      <c r="A1009" s="75"/>
    </row>
    <row r="1010" ht="15.75">
      <c r="A1010" s="75"/>
    </row>
    <row r="1011" ht="15.75">
      <c r="A1011" s="75"/>
    </row>
    <row r="1012" ht="15.75">
      <c r="A1012" s="75"/>
    </row>
    <row r="1013" ht="15.75">
      <c r="A1013" s="75"/>
    </row>
    <row r="1014" ht="15.75">
      <c r="A1014" s="75"/>
    </row>
    <row r="1015" ht="15.75">
      <c r="A1015" s="75"/>
    </row>
    <row r="1016" ht="15.75">
      <c r="A1016" s="75"/>
    </row>
    <row r="1017" ht="15.75">
      <c r="A1017" s="75"/>
    </row>
    <row r="1018" ht="15.75">
      <c r="A1018" s="75"/>
    </row>
    <row r="1019" ht="15.75">
      <c r="A1019" s="75"/>
    </row>
    <row r="1020" ht="15.75">
      <c r="A1020" s="75"/>
    </row>
    <row r="1021" ht="15.75">
      <c r="A1021" s="75"/>
    </row>
    <row r="1022" ht="15.75">
      <c r="A1022" s="75"/>
    </row>
    <row r="1023" ht="15.75">
      <c r="A1023" s="75"/>
    </row>
    <row r="1024" ht="15.75">
      <c r="A1024" s="75"/>
    </row>
    <row r="1025" ht="15.75">
      <c r="A1025" s="75"/>
    </row>
    <row r="1026" ht="15.75">
      <c r="A1026" s="75"/>
    </row>
    <row r="1027" ht="15.75">
      <c r="A1027" s="75"/>
    </row>
    <row r="1028" ht="15.75">
      <c r="A1028" s="75"/>
    </row>
    <row r="1029" ht="15.75">
      <c r="A1029" s="75"/>
    </row>
    <row r="1030" ht="15.75">
      <c r="A1030" s="75"/>
    </row>
    <row r="1031" ht="15.75">
      <c r="A1031" s="75"/>
    </row>
    <row r="1032" ht="15.75">
      <c r="A1032" s="75"/>
    </row>
    <row r="1033" ht="15.75">
      <c r="A1033" s="75"/>
    </row>
    <row r="1034" ht="15.75">
      <c r="A1034" s="75"/>
    </row>
    <row r="1035" ht="15.75">
      <c r="A1035" s="75"/>
    </row>
    <row r="1036" ht="15.75">
      <c r="A1036" s="75"/>
    </row>
    <row r="1037" ht="15.75">
      <c r="A1037" s="75"/>
    </row>
    <row r="1038" ht="15.75">
      <c r="A1038" s="75"/>
    </row>
    <row r="1039" ht="15.75">
      <c r="A1039" s="75"/>
    </row>
    <row r="1040" ht="15.75">
      <c r="A1040" s="75"/>
    </row>
    <row r="1041" ht="15.75">
      <c r="A1041" s="75"/>
    </row>
    <row r="1042" ht="15.75">
      <c r="A1042" s="75"/>
    </row>
    <row r="1043" ht="15.75">
      <c r="A1043" s="75"/>
    </row>
    <row r="1044" ht="15.75">
      <c r="A1044" s="75"/>
    </row>
    <row r="1045" ht="15.75">
      <c r="A1045" s="75"/>
    </row>
    <row r="1046" ht="15.75">
      <c r="A1046" s="75"/>
    </row>
    <row r="1047" ht="15.75">
      <c r="A1047" s="75"/>
    </row>
    <row r="1048" ht="15.75">
      <c r="A1048" s="75"/>
    </row>
    <row r="1049" ht="15.75">
      <c r="A1049" s="75"/>
    </row>
    <row r="1050" ht="15.75">
      <c r="A1050" s="75"/>
    </row>
    <row r="1051" ht="15.75">
      <c r="A1051" s="75"/>
    </row>
    <row r="1052" ht="15.75">
      <c r="A1052" s="75"/>
    </row>
    <row r="1053" ht="15.75">
      <c r="A1053" s="75"/>
    </row>
    <row r="1054" ht="15.75">
      <c r="A1054" s="75"/>
    </row>
    <row r="1055" ht="15.75">
      <c r="A1055" s="75"/>
    </row>
    <row r="1056" ht="15.75">
      <c r="A1056" s="75"/>
    </row>
    <row r="1057" ht="15.75">
      <c r="A1057" s="75"/>
    </row>
    <row r="1058" ht="15.75">
      <c r="A1058" s="75"/>
    </row>
    <row r="1059" ht="15.75">
      <c r="A1059" s="75"/>
    </row>
    <row r="1060" ht="15.75">
      <c r="A1060" s="75"/>
    </row>
    <row r="1061" ht="15.75">
      <c r="A1061" s="75"/>
    </row>
    <row r="1062" ht="15.75">
      <c r="A1062" s="75"/>
    </row>
    <row r="1063" ht="15.75">
      <c r="A1063" s="75"/>
    </row>
    <row r="1064" ht="15.75">
      <c r="A1064" s="75"/>
    </row>
    <row r="1065" ht="15.75">
      <c r="A1065" s="75"/>
    </row>
    <row r="1066" ht="15.75">
      <c r="A1066" s="75"/>
    </row>
    <row r="1067" ht="15.75">
      <c r="A1067" s="75"/>
    </row>
    <row r="1068" ht="15.75">
      <c r="A1068" s="75"/>
    </row>
    <row r="1069" ht="15.75">
      <c r="A1069" s="75"/>
    </row>
    <row r="1070" ht="15.75">
      <c r="A1070" s="75"/>
    </row>
    <row r="1071" ht="15.75">
      <c r="A1071" s="75"/>
    </row>
    <row r="1072" ht="15.75">
      <c r="A1072" s="75"/>
    </row>
    <row r="1073" ht="15.75">
      <c r="A1073" s="75"/>
    </row>
    <row r="1074" ht="15.75">
      <c r="A1074" s="75"/>
    </row>
    <row r="1075" ht="15.75">
      <c r="A1075" s="75"/>
    </row>
    <row r="1076" ht="15.75">
      <c r="A1076" s="75"/>
    </row>
    <row r="1077" ht="15.75">
      <c r="A1077" s="75"/>
    </row>
    <row r="1078" ht="15.75">
      <c r="A1078" s="75"/>
    </row>
    <row r="1079" ht="15.75">
      <c r="A1079" s="75"/>
    </row>
    <row r="1080" ht="15.75">
      <c r="A1080" s="75"/>
    </row>
    <row r="1081" ht="15.75">
      <c r="A1081" s="75"/>
    </row>
    <row r="1082" ht="15.75">
      <c r="A1082" s="75"/>
    </row>
    <row r="1083" ht="15.75">
      <c r="A1083" s="75"/>
    </row>
    <row r="1084" ht="15.75">
      <c r="A1084" s="75"/>
    </row>
    <row r="1085" ht="15.75">
      <c r="A1085" s="75"/>
    </row>
    <row r="1086" ht="15.75">
      <c r="A1086" s="75"/>
    </row>
    <row r="1087" ht="15.75">
      <c r="A1087" s="75"/>
    </row>
    <row r="1088" ht="15.75">
      <c r="A1088" s="75"/>
    </row>
    <row r="1089" ht="15.75">
      <c r="A1089" s="75"/>
    </row>
    <row r="1090" ht="15.75">
      <c r="A1090" s="75"/>
    </row>
    <row r="1091" ht="15.75">
      <c r="A1091" s="75"/>
    </row>
    <row r="1092" ht="15.75">
      <c r="A1092" s="75"/>
    </row>
    <row r="1093" ht="15.75">
      <c r="A1093" s="75"/>
    </row>
    <row r="1094" ht="15.75">
      <c r="A1094" s="75"/>
    </row>
    <row r="1095" ht="15.75">
      <c r="A1095" s="75"/>
    </row>
    <row r="1096" ht="15.75">
      <c r="A1096" s="75"/>
    </row>
    <row r="1097" ht="15.75">
      <c r="A1097" s="75"/>
    </row>
    <row r="1098" ht="15.75">
      <c r="A1098" s="75"/>
    </row>
    <row r="1099" ht="15.75">
      <c r="A1099" s="75"/>
    </row>
    <row r="1100" ht="15.75">
      <c r="A1100" s="75"/>
    </row>
    <row r="1101" ht="15.75">
      <c r="A1101" s="75"/>
    </row>
    <row r="1102" ht="15.75">
      <c r="A1102" s="75"/>
    </row>
    <row r="1103" ht="15.75">
      <c r="A1103" s="75"/>
    </row>
    <row r="1104" ht="15.75">
      <c r="A1104" s="75"/>
    </row>
    <row r="1105" ht="15.75">
      <c r="A1105" s="75"/>
    </row>
    <row r="1106" ht="15.75">
      <c r="A1106" s="75"/>
    </row>
    <row r="1107" ht="15.75">
      <c r="A1107" s="75"/>
    </row>
    <row r="1108" ht="15.75">
      <c r="A1108" s="75"/>
    </row>
    <row r="1109" ht="15.75">
      <c r="A1109" s="75"/>
    </row>
    <row r="1110" ht="15.75">
      <c r="A1110" s="75"/>
    </row>
    <row r="1111" ht="15.75">
      <c r="A1111" s="75"/>
    </row>
    <row r="1112" ht="15.75">
      <c r="A1112" s="75"/>
    </row>
    <row r="1113" ht="15.75">
      <c r="A1113" s="75"/>
    </row>
    <row r="1114" ht="15.75">
      <c r="A1114" s="75"/>
    </row>
    <row r="1115" ht="15.75">
      <c r="A1115" s="75"/>
    </row>
    <row r="1116" ht="15.75">
      <c r="A1116" s="75"/>
    </row>
    <row r="1117" ht="15.75">
      <c r="A1117" s="75"/>
    </row>
    <row r="1118" ht="15.75">
      <c r="A1118" s="75"/>
    </row>
    <row r="1119" ht="15.75">
      <c r="A1119" s="75"/>
    </row>
    <row r="1120" ht="15.75">
      <c r="A1120" s="75"/>
    </row>
    <row r="1121" ht="15.75">
      <c r="A1121" s="75"/>
    </row>
    <row r="1122" ht="15.75">
      <c r="A1122" s="75"/>
    </row>
    <row r="1123" ht="15.75">
      <c r="A1123" s="75"/>
    </row>
    <row r="1124" ht="15.75">
      <c r="A1124" s="75"/>
    </row>
    <row r="1125" ht="15.75">
      <c r="A1125" s="75"/>
    </row>
    <row r="1126" ht="15.75">
      <c r="A1126" s="75"/>
    </row>
    <row r="1127" ht="15.75">
      <c r="A1127" s="75"/>
    </row>
    <row r="1128" ht="15.75">
      <c r="A1128" s="75"/>
    </row>
    <row r="1129" ht="15.75">
      <c r="A1129" s="75"/>
    </row>
    <row r="1130" ht="15.75">
      <c r="A1130" s="75"/>
    </row>
    <row r="1131" ht="15.75">
      <c r="A1131" s="75"/>
    </row>
    <row r="1132" ht="15.75">
      <c r="A1132" s="75"/>
    </row>
    <row r="1133" ht="15.75">
      <c r="A1133" s="75"/>
    </row>
    <row r="1134" ht="15.75">
      <c r="A1134" s="75"/>
    </row>
    <row r="1135" ht="15.75">
      <c r="A1135" s="75"/>
    </row>
    <row r="1136" ht="15.75">
      <c r="A1136" s="75"/>
    </row>
    <row r="1137" ht="15.75">
      <c r="A1137" s="75"/>
    </row>
    <row r="1138" ht="15.75">
      <c r="A1138" s="75"/>
    </row>
    <row r="1139" ht="15.75">
      <c r="A1139" s="75"/>
    </row>
    <row r="1140" ht="15.75">
      <c r="A1140" s="75"/>
    </row>
    <row r="1141" ht="15.75">
      <c r="A1141" s="75"/>
    </row>
    <row r="1142" ht="15.75">
      <c r="A1142" s="75"/>
    </row>
    <row r="1143" ht="15.75">
      <c r="A1143" s="75"/>
    </row>
    <row r="1144" ht="15.75">
      <c r="A1144" s="75"/>
    </row>
    <row r="1145" ht="15.75">
      <c r="A1145" s="75"/>
    </row>
    <row r="1146" ht="15.75">
      <c r="A1146" s="75"/>
    </row>
    <row r="1147" ht="15.75">
      <c r="A1147" s="75"/>
    </row>
    <row r="1148" ht="15.75">
      <c r="A1148" s="75"/>
    </row>
    <row r="1149" ht="15.75">
      <c r="A1149" s="75"/>
    </row>
    <row r="1150" ht="15.75">
      <c r="A1150" s="75"/>
    </row>
    <row r="1151" ht="15.75">
      <c r="A1151" s="75"/>
    </row>
    <row r="1152" ht="15.75">
      <c r="A1152" s="75"/>
    </row>
    <row r="1153" ht="15.75">
      <c r="A1153" s="75"/>
    </row>
    <row r="1154" ht="15.75">
      <c r="A1154" s="75"/>
    </row>
    <row r="1155" ht="15.75">
      <c r="A1155" s="75"/>
    </row>
    <row r="1156" ht="15.75">
      <c r="A1156" s="75"/>
    </row>
    <row r="1157" ht="15.75">
      <c r="A1157" s="75"/>
    </row>
    <row r="1158" ht="15.75">
      <c r="A1158" s="75"/>
    </row>
    <row r="1159" ht="15.75">
      <c r="A1159" s="75"/>
    </row>
    <row r="1160" ht="15.75">
      <c r="A1160" s="75"/>
    </row>
    <row r="1161" ht="15.75">
      <c r="A1161" s="75"/>
    </row>
    <row r="1162" ht="15.75">
      <c r="A1162" s="75"/>
    </row>
    <row r="1163" ht="15.75">
      <c r="A1163" s="75"/>
    </row>
    <row r="1164" ht="15.75">
      <c r="A1164" s="75"/>
    </row>
    <row r="1165" ht="15.75">
      <c r="A1165" s="75"/>
    </row>
    <row r="1166" ht="15.75">
      <c r="A1166" s="75"/>
    </row>
    <row r="1167" ht="15.75">
      <c r="A1167" s="75"/>
    </row>
    <row r="1168" ht="15.75">
      <c r="A1168" s="75"/>
    </row>
    <row r="1169" ht="15.75">
      <c r="A1169" s="75"/>
    </row>
    <row r="1170" ht="15.75">
      <c r="A1170" s="75"/>
    </row>
    <row r="1171" ht="15.75">
      <c r="A1171" s="75"/>
    </row>
    <row r="1172" ht="15.75">
      <c r="A1172" s="75"/>
    </row>
    <row r="1173" ht="15.75">
      <c r="A1173" s="75"/>
    </row>
    <row r="1174" ht="15.75">
      <c r="A1174" s="75"/>
    </row>
    <row r="1175" ht="15.75">
      <c r="A1175" s="75"/>
    </row>
    <row r="1176" ht="15.75">
      <c r="A1176" s="75"/>
    </row>
    <row r="1177" ht="15.75">
      <c r="A1177" s="75"/>
    </row>
    <row r="1178" ht="15.75">
      <c r="A1178" s="75"/>
    </row>
    <row r="1179" ht="15.75">
      <c r="A1179" s="75"/>
    </row>
    <row r="1180" ht="15.75">
      <c r="A1180" s="75"/>
    </row>
    <row r="1181" ht="15.75">
      <c r="A1181" s="75"/>
    </row>
    <row r="1182" ht="15.75">
      <c r="A1182" s="75"/>
    </row>
    <row r="1183" ht="15.75">
      <c r="A1183" s="75"/>
    </row>
    <row r="1184" ht="15.75">
      <c r="A1184" s="75"/>
    </row>
    <row r="1185" ht="15.75">
      <c r="A1185" s="75"/>
    </row>
    <row r="1186" ht="15.75">
      <c r="A1186" s="75"/>
    </row>
    <row r="1187" ht="15.75">
      <c r="A1187" s="75"/>
    </row>
    <row r="1188" ht="15.75">
      <c r="A1188" s="75"/>
    </row>
    <row r="1189" ht="15.75">
      <c r="A1189" s="75"/>
    </row>
    <row r="1190" ht="15.75">
      <c r="A1190" s="75"/>
    </row>
    <row r="1191" ht="15.75">
      <c r="A1191" s="75"/>
    </row>
    <row r="1192" ht="15.75">
      <c r="A1192" s="75"/>
    </row>
    <row r="1193" ht="15.75">
      <c r="A1193" s="75"/>
    </row>
    <row r="1194" ht="15.75">
      <c r="A1194" s="75"/>
    </row>
    <row r="1195" ht="15.75">
      <c r="A1195" s="75"/>
    </row>
    <row r="1196" ht="15.75">
      <c r="A1196" s="75"/>
    </row>
    <row r="1197" ht="15.75">
      <c r="A1197" s="75"/>
    </row>
    <row r="1198" ht="15.75">
      <c r="A1198" s="75"/>
    </row>
    <row r="1199" ht="15.75">
      <c r="A1199" s="75"/>
    </row>
    <row r="1200" ht="15.75">
      <c r="A1200" s="75"/>
    </row>
    <row r="1201" ht="15.75">
      <c r="A1201" s="75"/>
    </row>
    <row r="1202" ht="15.75">
      <c r="A1202" s="75"/>
    </row>
    <row r="1203" ht="15.75">
      <c r="A1203" s="75"/>
    </row>
    <row r="1204" ht="15.75">
      <c r="A1204" s="75"/>
    </row>
    <row r="1205" ht="15.75">
      <c r="A1205" s="75"/>
    </row>
    <row r="1206" ht="15.75">
      <c r="A1206" s="75"/>
    </row>
    <row r="1207" ht="15.75">
      <c r="A1207" s="75"/>
    </row>
    <row r="1208" ht="15.75">
      <c r="A1208" s="75"/>
    </row>
    <row r="1209" ht="15.75">
      <c r="A1209" s="75"/>
    </row>
    <row r="1210" ht="15.75">
      <c r="A1210" s="75"/>
    </row>
    <row r="1211" ht="15.75">
      <c r="A1211" s="75"/>
    </row>
    <row r="1212" ht="15.75">
      <c r="A1212" s="75"/>
    </row>
    <row r="1213" ht="15.75">
      <c r="A1213" s="75"/>
    </row>
    <row r="1214" ht="15.75">
      <c r="A1214" s="75"/>
    </row>
    <row r="1215" ht="15.75">
      <c r="A1215" s="75"/>
    </row>
    <row r="1216" ht="15.75">
      <c r="A1216" s="75"/>
    </row>
    <row r="1217" ht="15.75">
      <c r="A1217" s="75"/>
    </row>
    <row r="1218" ht="15.75">
      <c r="A1218" s="75"/>
    </row>
    <row r="1219" ht="15.75">
      <c r="A1219" s="75"/>
    </row>
    <row r="1220" ht="15.75">
      <c r="A1220" s="75"/>
    </row>
    <row r="1221" ht="15.75">
      <c r="A1221" s="75"/>
    </row>
    <row r="1222" ht="15.75">
      <c r="A1222" s="75"/>
    </row>
    <row r="1223" ht="15.75">
      <c r="A1223" s="75"/>
    </row>
    <row r="1224" ht="15.75">
      <c r="A1224" s="75"/>
    </row>
    <row r="1225" ht="15.75">
      <c r="A1225" s="75"/>
    </row>
    <row r="1226" ht="15.75">
      <c r="A1226" s="75"/>
    </row>
    <row r="1227" ht="15.75">
      <c r="A1227" s="75"/>
    </row>
    <row r="1228" ht="15.75">
      <c r="A1228" s="75"/>
    </row>
    <row r="1229" ht="15.75">
      <c r="A1229" s="75"/>
    </row>
    <row r="1230" ht="15.75">
      <c r="A1230" s="75"/>
    </row>
    <row r="1231" ht="15.75">
      <c r="A1231" s="75"/>
    </row>
    <row r="1232" ht="15.75">
      <c r="A1232" s="75"/>
    </row>
    <row r="1233" ht="15.75">
      <c r="A1233" s="75"/>
    </row>
    <row r="1234" ht="15.75">
      <c r="A1234" s="75"/>
    </row>
    <row r="1235" ht="15.75">
      <c r="A1235" s="75"/>
    </row>
    <row r="1236" ht="15.75">
      <c r="A1236" s="75"/>
    </row>
    <row r="1237" ht="15.75">
      <c r="A1237" s="75"/>
    </row>
    <row r="1238" ht="15.75">
      <c r="A1238" s="75"/>
    </row>
    <row r="1239" ht="15.75">
      <c r="A1239" s="75"/>
    </row>
    <row r="1240" ht="15.75">
      <c r="A1240" s="75"/>
    </row>
    <row r="1241" ht="15.75">
      <c r="A1241" s="75"/>
    </row>
    <row r="1242" ht="15.75">
      <c r="A1242" s="75"/>
    </row>
    <row r="1243" ht="15.75">
      <c r="A1243" s="75"/>
    </row>
    <row r="1244" ht="15.75">
      <c r="A1244" s="75"/>
    </row>
    <row r="1245" ht="15.75">
      <c r="A1245" s="75"/>
    </row>
    <row r="1246" ht="15.75">
      <c r="A1246" s="75"/>
    </row>
    <row r="1247" ht="15.75">
      <c r="A1247" s="75"/>
    </row>
    <row r="1248" ht="15.75">
      <c r="A1248" s="75"/>
    </row>
    <row r="1249" ht="15.75">
      <c r="A1249" s="75"/>
    </row>
    <row r="1250" ht="15.75">
      <c r="A1250" s="75"/>
    </row>
    <row r="1251" ht="15.75">
      <c r="A1251" s="75"/>
    </row>
    <row r="1252" ht="15.75">
      <c r="A1252" s="75"/>
    </row>
    <row r="1253" ht="15.75">
      <c r="A1253" s="75"/>
    </row>
    <row r="1254" ht="15.75">
      <c r="A1254" s="75"/>
    </row>
    <row r="1255" ht="15.75">
      <c r="A1255" s="75"/>
    </row>
    <row r="1256" ht="15.75">
      <c r="A1256" s="75"/>
    </row>
    <row r="1257" ht="15.75">
      <c r="A1257" s="75"/>
    </row>
    <row r="1258" ht="15.75">
      <c r="A1258" s="75"/>
    </row>
  </sheetData>
  <sheetProtection/>
  <mergeCells count="5">
    <mergeCell ref="B1:C1"/>
    <mergeCell ref="B2:C2"/>
    <mergeCell ref="B3:C3"/>
    <mergeCell ref="B4:C4"/>
    <mergeCell ref="C127:C129"/>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C33"/>
  <sheetViews>
    <sheetView zoomScalePageLayoutView="0" workbookViewId="0" topLeftCell="A1">
      <selection activeCell="A6" sqref="A6:C7"/>
    </sheetView>
  </sheetViews>
  <sheetFormatPr defaultColWidth="9.00390625" defaultRowHeight="12.75"/>
  <cols>
    <col min="2" max="2" width="32.75390625" style="0" customWidth="1"/>
    <col min="3" max="3" width="51.375" style="0" customWidth="1"/>
  </cols>
  <sheetData>
    <row r="1" spans="1:3" ht="15.75">
      <c r="A1" s="111"/>
      <c r="B1" s="591" t="s">
        <v>1294</v>
      </c>
      <c r="C1" s="591"/>
    </row>
    <row r="2" spans="1:3" ht="15.75">
      <c r="A2" s="112"/>
      <c r="B2" s="591" t="s">
        <v>426</v>
      </c>
      <c r="C2" s="591"/>
    </row>
    <row r="3" spans="1:3" ht="18.75" customHeight="1">
      <c r="A3" s="112"/>
      <c r="B3" s="592" t="s">
        <v>97</v>
      </c>
      <c r="C3" s="592"/>
    </row>
    <row r="4" spans="1:3" ht="18.75" customHeight="1">
      <c r="A4" s="112"/>
      <c r="B4" s="592" t="s">
        <v>1750</v>
      </c>
      <c r="C4" s="592"/>
    </row>
    <row r="5" ht="18" customHeight="1">
      <c r="A5" s="113"/>
    </row>
    <row r="6" spans="1:3" ht="12.75">
      <c r="A6" s="593" t="s">
        <v>1260</v>
      </c>
      <c r="B6" s="594"/>
      <c r="C6" s="594"/>
    </row>
    <row r="7" spans="1:3" ht="24" customHeight="1">
      <c r="A7" s="594"/>
      <c r="B7" s="594"/>
      <c r="C7" s="594"/>
    </row>
    <row r="8" ht="15" customHeight="1" thickBot="1">
      <c r="A8" s="113"/>
    </row>
    <row r="9" spans="1:3" s="119" customFormat="1" ht="27.75" customHeight="1">
      <c r="A9" s="118" t="s">
        <v>592</v>
      </c>
      <c r="B9" s="595" t="s">
        <v>1262</v>
      </c>
      <c r="C9" s="597" t="s">
        <v>1263</v>
      </c>
    </row>
    <row r="10" spans="1:3" s="119" customFormat="1" ht="16.5" thickBot="1">
      <c r="A10" s="120" t="s">
        <v>1261</v>
      </c>
      <c r="B10" s="596"/>
      <c r="C10" s="598"/>
    </row>
    <row r="11" spans="1:3" s="119" customFormat="1" ht="15.75">
      <c r="A11" s="121">
        <v>1</v>
      </c>
      <c r="B11" s="122">
        <v>2</v>
      </c>
      <c r="C11" s="122">
        <v>3</v>
      </c>
    </row>
    <row r="12" spans="1:3" ht="48" customHeight="1">
      <c r="A12" s="587">
        <v>900</v>
      </c>
      <c r="B12" s="587"/>
      <c r="C12" s="588" t="s">
        <v>1264</v>
      </c>
    </row>
    <row r="13" spans="1:3" ht="12.75" hidden="1">
      <c r="A13" s="587"/>
      <c r="B13" s="587"/>
      <c r="C13" s="588"/>
    </row>
    <row r="14" spans="1:3" ht="12.75" hidden="1">
      <c r="A14" s="587"/>
      <c r="B14" s="587"/>
      <c r="C14" s="588"/>
    </row>
    <row r="15" spans="1:3" ht="50.25" customHeight="1">
      <c r="A15" s="123">
        <v>900</v>
      </c>
      <c r="B15" s="123" t="s">
        <v>1265</v>
      </c>
      <c r="C15" s="124" t="s">
        <v>1266</v>
      </c>
    </row>
    <row r="16" spans="1:3" ht="37.5" customHeight="1" thickBot="1">
      <c r="A16" s="116">
        <v>900</v>
      </c>
      <c r="B16" s="117" t="s">
        <v>1267</v>
      </c>
      <c r="C16" s="114" t="s">
        <v>1268</v>
      </c>
    </row>
    <row r="17" spans="1:3" ht="48" thickBot="1">
      <c r="A17" s="116">
        <v>900</v>
      </c>
      <c r="B17" s="117" t="s">
        <v>1269</v>
      </c>
      <c r="C17" s="114" t="s">
        <v>1270</v>
      </c>
    </row>
    <row r="18" spans="1:3" ht="32.25" thickBot="1">
      <c r="A18" s="116">
        <v>900</v>
      </c>
      <c r="B18" s="117" t="s">
        <v>1271</v>
      </c>
      <c r="C18" s="114" t="s">
        <v>1272</v>
      </c>
    </row>
    <row r="19" spans="1:3" ht="16.5" thickBot="1">
      <c r="A19" s="115">
        <v>900</v>
      </c>
      <c r="B19" s="116" t="s">
        <v>1273</v>
      </c>
      <c r="C19" s="114" t="s">
        <v>1274</v>
      </c>
    </row>
    <row r="20" spans="1:3" ht="16.5" thickBot="1">
      <c r="A20" s="115">
        <v>900</v>
      </c>
      <c r="B20" s="116" t="s">
        <v>1275</v>
      </c>
      <c r="C20" s="114" t="s">
        <v>1276</v>
      </c>
    </row>
    <row r="21" spans="1:3" ht="32.25" thickBot="1">
      <c r="A21" s="115">
        <v>900</v>
      </c>
      <c r="B21" s="116" t="s">
        <v>1277</v>
      </c>
      <c r="C21" s="114" t="s">
        <v>1278</v>
      </c>
    </row>
    <row r="22" spans="1:3" ht="19.5" customHeight="1" thickBot="1">
      <c r="A22" s="115">
        <v>900</v>
      </c>
      <c r="B22" s="116" t="s">
        <v>1279</v>
      </c>
      <c r="C22" s="114" t="s">
        <v>1280</v>
      </c>
    </row>
    <row r="23" spans="1:3" ht="23.25" customHeight="1" thickBot="1">
      <c r="A23" s="115">
        <v>900</v>
      </c>
      <c r="B23" s="116" t="s">
        <v>1281</v>
      </c>
      <c r="C23" s="114" t="s">
        <v>1282</v>
      </c>
    </row>
    <row r="24" spans="1:3" ht="32.25" thickBot="1">
      <c r="A24" s="115">
        <v>900</v>
      </c>
      <c r="B24" s="116" t="s">
        <v>1283</v>
      </c>
      <c r="C24" s="114" t="s">
        <v>1284</v>
      </c>
    </row>
    <row r="25" spans="1:3" ht="32.25" thickBot="1">
      <c r="A25" s="115">
        <v>900</v>
      </c>
      <c r="B25" s="116" t="s">
        <v>1285</v>
      </c>
      <c r="C25" s="114" t="s">
        <v>1286</v>
      </c>
    </row>
    <row r="26" spans="1:3" ht="15.75">
      <c r="A26" s="589">
        <v>918</v>
      </c>
      <c r="B26" s="589"/>
      <c r="C26" s="126" t="s">
        <v>1287</v>
      </c>
    </row>
    <row r="27" spans="1:3" ht="32.25" thickBot="1">
      <c r="A27" s="590"/>
      <c r="B27" s="590"/>
      <c r="C27" s="127" t="s">
        <v>1288</v>
      </c>
    </row>
    <row r="28" spans="1:3" ht="32.25" thickBot="1">
      <c r="A28" s="116">
        <v>918</v>
      </c>
      <c r="B28" s="117" t="s">
        <v>1289</v>
      </c>
      <c r="C28" s="114" t="s">
        <v>1290</v>
      </c>
    </row>
    <row r="29" spans="1:3" ht="48" thickBot="1">
      <c r="A29" s="116">
        <v>918</v>
      </c>
      <c r="B29" s="117" t="s">
        <v>1291</v>
      </c>
      <c r="C29" s="114" t="s">
        <v>1292</v>
      </c>
    </row>
    <row r="30" spans="1:3" ht="39" customHeight="1" thickBot="1">
      <c r="A30" s="116">
        <v>918</v>
      </c>
      <c r="B30" s="117" t="s">
        <v>1293</v>
      </c>
      <c r="C30" s="114" t="s">
        <v>1286</v>
      </c>
    </row>
    <row r="31" ht="15.75">
      <c r="A31" s="73"/>
    </row>
    <row r="32" ht="15.75">
      <c r="A32" s="73"/>
    </row>
    <row r="33" ht="15.75">
      <c r="A33" s="73"/>
    </row>
  </sheetData>
  <sheetProtection/>
  <mergeCells count="12">
    <mergeCell ref="B9:B10"/>
    <mergeCell ref="C9:C10"/>
    <mergeCell ref="A12:A14"/>
    <mergeCell ref="B12:B14"/>
    <mergeCell ref="C12:C14"/>
    <mergeCell ref="A26:A27"/>
    <mergeCell ref="B26:B27"/>
    <mergeCell ref="B1:C1"/>
    <mergeCell ref="B2:C2"/>
    <mergeCell ref="B3:C3"/>
    <mergeCell ref="B4:C4"/>
    <mergeCell ref="A6:C7"/>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E80"/>
  <sheetViews>
    <sheetView zoomScalePageLayoutView="0" workbookViewId="0" topLeftCell="A1">
      <selection activeCell="B4" sqref="B4:C4"/>
    </sheetView>
  </sheetViews>
  <sheetFormatPr defaultColWidth="9.00390625" defaultRowHeight="12.75"/>
  <cols>
    <col min="1" max="1" width="28.00390625" style="128" customWidth="1"/>
    <col min="2" max="2" width="57.125" style="130" customWidth="1"/>
    <col min="3" max="3" width="18.875" style="131" customWidth="1"/>
    <col min="4" max="4" width="19.625" style="128" customWidth="1"/>
    <col min="5" max="5" width="20.875" style="128" customWidth="1"/>
    <col min="6" max="16384" width="9.125" style="128" customWidth="1"/>
  </cols>
  <sheetData>
    <row r="1" spans="2:3" ht="15.75">
      <c r="B1" s="599" t="s">
        <v>1295</v>
      </c>
      <c r="C1" s="599"/>
    </row>
    <row r="2" spans="2:3" ht="15.75" customHeight="1">
      <c r="B2" s="599" t="s">
        <v>426</v>
      </c>
      <c r="C2" s="599"/>
    </row>
    <row r="3" spans="2:3" ht="13.5" customHeight="1">
      <c r="B3" s="600" t="s">
        <v>97</v>
      </c>
      <c r="C3" s="600"/>
    </row>
    <row r="4" spans="2:3" ht="23.25" customHeight="1">
      <c r="B4" s="600" t="s">
        <v>1750</v>
      </c>
      <c r="C4" s="600"/>
    </row>
    <row r="5" ht="24.75" customHeight="1"/>
    <row r="6" spans="1:3" ht="41.25" customHeight="1">
      <c r="A6" s="601" t="s">
        <v>1296</v>
      </c>
      <c r="B6" s="601"/>
      <c r="C6" s="601"/>
    </row>
    <row r="7" spans="1:3" ht="12" customHeight="1">
      <c r="A7" s="132"/>
      <c r="B7" s="133"/>
      <c r="C7" s="134" t="s">
        <v>428</v>
      </c>
    </row>
    <row r="8" spans="1:4" s="157" customFormat="1" ht="39.75" customHeight="1">
      <c r="A8" s="109" t="s">
        <v>1297</v>
      </c>
      <c r="B8" s="109" t="s">
        <v>1298</v>
      </c>
      <c r="C8" s="160" t="s">
        <v>434</v>
      </c>
      <c r="D8" s="168"/>
    </row>
    <row r="9" spans="1:5" s="157" customFormat="1" ht="31.5">
      <c r="A9" s="135"/>
      <c r="B9" s="136" t="s">
        <v>1299</v>
      </c>
      <c r="C9" s="137">
        <f>C10+C15+C20+C29</f>
        <v>0</v>
      </c>
      <c r="D9" s="162"/>
      <c r="E9" s="163"/>
    </row>
    <row r="10" spans="1:5" s="161" customFormat="1" ht="31.5">
      <c r="A10" s="138" t="s">
        <v>1300</v>
      </c>
      <c r="B10" s="139" t="s">
        <v>1301</v>
      </c>
      <c r="C10" s="137">
        <f>C11-C13</f>
        <v>0</v>
      </c>
      <c r="D10" s="164"/>
      <c r="E10" s="165"/>
    </row>
    <row r="11" spans="1:3" s="157" customFormat="1" ht="31.5">
      <c r="A11" s="140" t="s">
        <v>1302</v>
      </c>
      <c r="B11" s="141" t="s">
        <v>1303</v>
      </c>
      <c r="C11" s="142">
        <f>C12</f>
        <v>1620000</v>
      </c>
    </row>
    <row r="12" spans="1:3" s="157" customFormat="1" ht="47.25">
      <c r="A12" s="140" t="s">
        <v>1267</v>
      </c>
      <c r="B12" s="143" t="s">
        <v>1304</v>
      </c>
      <c r="C12" s="142">
        <f>1220000+400000</f>
        <v>1620000</v>
      </c>
    </row>
    <row r="13" spans="1:3" s="157" customFormat="1" ht="47.25">
      <c r="A13" s="140" t="s">
        <v>1305</v>
      </c>
      <c r="B13" s="141" t="s">
        <v>1306</v>
      </c>
      <c r="C13" s="142">
        <f>C14</f>
        <v>1620000</v>
      </c>
    </row>
    <row r="14" spans="1:3" s="157" customFormat="1" ht="47.25">
      <c r="A14" s="140" t="s">
        <v>1269</v>
      </c>
      <c r="B14" s="143" t="s">
        <v>1307</v>
      </c>
      <c r="C14" s="142">
        <f>1220000+400000</f>
        <v>1620000</v>
      </c>
    </row>
    <row r="15" spans="1:3" s="157" customFormat="1" ht="31.5" hidden="1">
      <c r="A15" s="140" t="s">
        <v>1308</v>
      </c>
      <c r="B15" s="144" t="s">
        <v>1309</v>
      </c>
      <c r="C15" s="145">
        <f>C16-C18</f>
        <v>0</v>
      </c>
    </row>
    <row r="16" spans="1:3" s="157" customFormat="1" ht="47.25" hidden="1">
      <c r="A16" s="140" t="s">
        <v>1310</v>
      </c>
      <c r="B16" s="141" t="s">
        <v>1311</v>
      </c>
      <c r="C16" s="145">
        <f>C17</f>
        <v>0</v>
      </c>
    </row>
    <row r="17" spans="1:3" s="157" customFormat="1" ht="63" hidden="1">
      <c r="A17" s="140" t="s">
        <v>1312</v>
      </c>
      <c r="B17" s="143" t="s">
        <v>1313</v>
      </c>
      <c r="C17" s="146"/>
    </row>
    <row r="18" spans="1:3" s="157" customFormat="1" ht="47.25" hidden="1">
      <c r="A18" s="140" t="s">
        <v>1314</v>
      </c>
      <c r="B18" s="141" t="s">
        <v>1315</v>
      </c>
      <c r="C18" s="145">
        <f>C19</f>
        <v>0</v>
      </c>
    </row>
    <row r="19" spans="1:3" s="157" customFormat="1" ht="63" hidden="1">
      <c r="A19" s="140" t="s">
        <v>1316</v>
      </c>
      <c r="B19" s="143" t="s">
        <v>1317</v>
      </c>
      <c r="C19" s="145"/>
    </row>
    <row r="20" spans="1:5" s="161" customFormat="1" ht="31.5">
      <c r="A20" s="138" t="s">
        <v>1271</v>
      </c>
      <c r="B20" s="139" t="s">
        <v>1318</v>
      </c>
      <c r="C20" s="137">
        <f>C25-C21</f>
        <v>0</v>
      </c>
      <c r="D20" s="165"/>
      <c r="E20" s="165"/>
    </row>
    <row r="21" spans="1:3" s="157" customFormat="1" ht="15.75">
      <c r="A21" s="140" t="s">
        <v>1319</v>
      </c>
      <c r="B21" s="141" t="s">
        <v>1320</v>
      </c>
      <c r="C21" s="142">
        <f>C22</f>
        <v>8352146.58925</v>
      </c>
    </row>
    <row r="22" spans="1:3" s="157" customFormat="1" ht="15.75">
      <c r="A22" s="140" t="s">
        <v>1321</v>
      </c>
      <c r="B22" s="143" t="s">
        <v>1276</v>
      </c>
      <c r="C22" s="142">
        <f>C23</f>
        <v>8352146.58925</v>
      </c>
    </row>
    <row r="23" spans="1:3" s="157" customFormat="1" ht="31.5">
      <c r="A23" s="140" t="s">
        <v>1322</v>
      </c>
      <c r="B23" s="143" t="s">
        <v>1323</v>
      </c>
      <c r="C23" s="142">
        <f>C24</f>
        <v>8352146.58925</v>
      </c>
    </row>
    <row r="24" spans="1:4" s="157" customFormat="1" ht="31.5">
      <c r="A24" s="140" t="s">
        <v>1277</v>
      </c>
      <c r="B24" s="143" t="s">
        <v>1324</v>
      </c>
      <c r="C24" s="142">
        <f>C35+C11</f>
        <v>8352146.58925</v>
      </c>
      <c r="D24" s="166"/>
    </row>
    <row r="25" spans="1:3" s="157" customFormat="1" ht="15.75">
      <c r="A25" s="140" t="s">
        <v>1325</v>
      </c>
      <c r="B25" s="141" t="s">
        <v>1326</v>
      </c>
      <c r="C25" s="142">
        <f>C26</f>
        <v>8352146.58925</v>
      </c>
    </row>
    <row r="26" spans="1:3" s="157" customFormat="1" ht="15.75">
      <c r="A26" s="140" t="s">
        <v>1327</v>
      </c>
      <c r="B26" s="143" t="s">
        <v>1282</v>
      </c>
      <c r="C26" s="142">
        <f>C27</f>
        <v>8352146.58925</v>
      </c>
    </row>
    <row r="27" spans="1:3" s="157" customFormat="1" ht="31.5">
      <c r="A27" s="140" t="s">
        <v>1328</v>
      </c>
      <c r="B27" s="143" t="s">
        <v>1329</v>
      </c>
      <c r="C27" s="142">
        <f>C28</f>
        <v>8352146.58925</v>
      </c>
    </row>
    <row r="28" spans="1:4" s="157" customFormat="1" ht="31.5">
      <c r="A28" s="140" t="s">
        <v>1283</v>
      </c>
      <c r="B28" s="143" t="s">
        <v>1330</v>
      </c>
      <c r="C28" s="142">
        <f>C36+C14</f>
        <v>8352146.58925</v>
      </c>
      <c r="D28" s="167"/>
    </row>
    <row r="29" spans="1:3" s="157" customFormat="1" ht="15.75" customHeight="1" hidden="1">
      <c r="A29" s="147" t="s">
        <v>1331</v>
      </c>
      <c r="B29" s="148" t="s">
        <v>1332</v>
      </c>
      <c r="C29" s="149">
        <f>C30</f>
        <v>0</v>
      </c>
    </row>
    <row r="30" spans="1:3" s="157" customFormat="1" ht="15.75" customHeight="1" hidden="1">
      <c r="A30" s="150" t="s">
        <v>1333</v>
      </c>
      <c r="B30" s="151" t="s">
        <v>1334</v>
      </c>
      <c r="C30" s="152">
        <f>C31</f>
        <v>0</v>
      </c>
    </row>
    <row r="31" spans="1:3" s="157" customFormat="1" ht="31.5" customHeight="1" hidden="1">
      <c r="A31" s="150" t="s">
        <v>1335</v>
      </c>
      <c r="B31" s="153" t="s">
        <v>1336</v>
      </c>
      <c r="C31" s="152">
        <f>C32</f>
        <v>0</v>
      </c>
    </row>
    <row r="32" spans="1:3" s="157" customFormat="1" ht="31.5" customHeight="1" hidden="1">
      <c r="A32" s="154" t="s">
        <v>1337</v>
      </c>
      <c r="B32" s="155" t="s">
        <v>1338</v>
      </c>
      <c r="C32" s="156"/>
    </row>
    <row r="33" spans="2:3" s="157" customFormat="1" ht="15">
      <c r="B33" s="158"/>
      <c r="C33" s="159"/>
    </row>
    <row r="34" spans="1:3" s="157" customFormat="1" ht="15">
      <c r="A34" s="169"/>
      <c r="B34" s="170" t="s">
        <v>1339</v>
      </c>
      <c r="C34" s="171"/>
    </row>
    <row r="35" spans="1:3" s="157" customFormat="1" ht="15">
      <c r="A35" s="169"/>
      <c r="B35" s="170" t="s">
        <v>1340</v>
      </c>
      <c r="C35" s="171">
        <v>6732146.58925</v>
      </c>
    </row>
    <row r="36" spans="1:3" s="157" customFormat="1" ht="15">
      <c r="A36" s="169"/>
      <c r="B36" s="170" t="s">
        <v>1341</v>
      </c>
      <c r="C36" s="171">
        <f>C35</f>
        <v>6732146.58925</v>
      </c>
    </row>
    <row r="37" spans="1:3" s="157" customFormat="1" ht="15">
      <c r="A37" s="169"/>
      <c r="B37" s="170"/>
      <c r="C37" s="171"/>
    </row>
    <row r="38" spans="2:3" s="157" customFormat="1" ht="15">
      <c r="B38" s="158"/>
      <c r="C38" s="159"/>
    </row>
    <row r="39" spans="2:3" s="157" customFormat="1" ht="15">
      <c r="B39" s="158"/>
      <c r="C39" s="159"/>
    </row>
    <row r="40" spans="2:3" s="157" customFormat="1" ht="15">
      <c r="B40" s="158"/>
      <c r="C40" s="159"/>
    </row>
    <row r="41" spans="2:3" s="157" customFormat="1" ht="15">
      <c r="B41" s="158"/>
      <c r="C41" s="159"/>
    </row>
    <row r="42" spans="2:3" s="157" customFormat="1" ht="15">
      <c r="B42" s="158"/>
      <c r="C42" s="159"/>
    </row>
    <row r="43" spans="2:3" s="157" customFormat="1" ht="15">
      <c r="B43" s="158"/>
      <c r="C43" s="159"/>
    </row>
    <row r="44" spans="2:3" s="157" customFormat="1" ht="15">
      <c r="B44" s="158"/>
      <c r="C44" s="159"/>
    </row>
    <row r="45" spans="2:3" s="157" customFormat="1" ht="15">
      <c r="B45" s="158"/>
      <c r="C45" s="159"/>
    </row>
    <row r="46" spans="2:3" s="157" customFormat="1" ht="15">
      <c r="B46" s="158"/>
      <c r="C46" s="159"/>
    </row>
    <row r="47" spans="2:3" s="157" customFormat="1" ht="15">
      <c r="B47" s="158"/>
      <c r="C47" s="159"/>
    </row>
    <row r="48" spans="2:3" s="157" customFormat="1" ht="15">
      <c r="B48" s="158"/>
      <c r="C48" s="159"/>
    </row>
    <row r="49" spans="2:3" s="157" customFormat="1" ht="15">
      <c r="B49" s="158"/>
      <c r="C49" s="159"/>
    </row>
    <row r="50" spans="2:3" s="157" customFormat="1" ht="15">
      <c r="B50" s="158"/>
      <c r="C50" s="159"/>
    </row>
    <row r="51" spans="2:3" s="157" customFormat="1" ht="15">
      <c r="B51" s="158"/>
      <c r="C51" s="159"/>
    </row>
    <row r="52" spans="2:3" s="157" customFormat="1" ht="15">
      <c r="B52" s="158"/>
      <c r="C52" s="159"/>
    </row>
    <row r="53" spans="2:3" s="157" customFormat="1" ht="15">
      <c r="B53" s="158"/>
      <c r="C53" s="159"/>
    </row>
    <row r="54" spans="2:3" s="157" customFormat="1" ht="15">
      <c r="B54" s="158"/>
      <c r="C54" s="159"/>
    </row>
    <row r="55" spans="2:3" s="157" customFormat="1" ht="15">
      <c r="B55" s="158"/>
      <c r="C55" s="159"/>
    </row>
    <row r="56" spans="2:3" s="157" customFormat="1" ht="15">
      <c r="B56" s="158"/>
      <c r="C56" s="159"/>
    </row>
    <row r="57" spans="2:3" s="157" customFormat="1" ht="15">
      <c r="B57" s="158"/>
      <c r="C57" s="159"/>
    </row>
    <row r="58" spans="2:3" s="157" customFormat="1" ht="15">
      <c r="B58" s="158"/>
      <c r="C58" s="159"/>
    </row>
    <row r="59" spans="2:3" s="157" customFormat="1" ht="15">
      <c r="B59" s="158"/>
      <c r="C59" s="159"/>
    </row>
    <row r="60" spans="2:3" s="157" customFormat="1" ht="15">
      <c r="B60" s="158"/>
      <c r="C60" s="159"/>
    </row>
    <row r="61" spans="2:3" s="157" customFormat="1" ht="15">
      <c r="B61" s="158"/>
      <c r="C61" s="159"/>
    </row>
    <row r="62" spans="2:3" s="157" customFormat="1" ht="15">
      <c r="B62" s="158"/>
      <c r="C62" s="159"/>
    </row>
    <row r="63" spans="2:3" s="157" customFormat="1" ht="15">
      <c r="B63" s="158"/>
      <c r="C63" s="159"/>
    </row>
    <row r="64" spans="2:3" s="157" customFormat="1" ht="15">
      <c r="B64" s="158"/>
      <c r="C64" s="159"/>
    </row>
    <row r="65" spans="2:3" s="157" customFormat="1" ht="15">
      <c r="B65" s="158"/>
      <c r="C65" s="159"/>
    </row>
    <row r="66" spans="2:3" s="157" customFormat="1" ht="15">
      <c r="B66" s="158"/>
      <c r="C66" s="159"/>
    </row>
    <row r="67" spans="2:3" s="157" customFormat="1" ht="15">
      <c r="B67" s="158"/>
      <c r="C67" s="159"/>
    </row>
    <row r="68" spans="2:3" s="157" customFormat="1" ht="15">
      <c r="B68" s="158"/>
      <c r="C68" s="159"/>
    </row>
    <row r="69" spans="2:3" s="157" customFormat="1" ht="15">
      <c r="B69" s="158"/>
      <c r="C69" s="159"/>
    </row>
    <row r="70" spans="2:3" s="157" customFormat="1" ht="15">
      <c r="B70" s="158"/>
      <c r="C70" s="159"/>
    </row>
    <row r="71" spans="2:3" s="157" customFormat="1" ht="15">
      <c r="B71" s="158"/>
      <c r="C71" s="159"/>
    </row>
    <row r="72" spans="2:3" s="157" customFormat="1" ht="15">
      <c r="B72" s="158"/>
      <c r="C72" s="159"/>
    </row>
    <row r="73" spans="2:3" s="157" customFormat="1" ht="15">
      <c r="B73" s="158"/>
      <c r="C73" s="159"/>
    </row>
    <row r="74" spans="2:3" s="157" customFormat="1" ht="15">
      <c r="B74" s="158"/>
      <c r="C74" s="159"/>
    </row>
    <row r="75" spans="2:3" s="157" customFormat="1" ht="15">
      <c r="B75" s="158"/>
      <c r="C75" s="159"/>
    </row>
    <row r="76" spans="2:3" s="157" customFormat="1" ht="15">
      <c r="B76" s="158"/>
      <c r="C76" s="159"/>
    </row>
    <row r="77" spans="2:3" s="157" customFormat="1" ht="15">
      <c r="B77" s="158"/>
      <c r="C77" s="159"/>
    </row>
    <row r="78" spans="2:3" s="157" customFormat="1" ht="15">
      <c r="B78" s="158"/>
      <c r="C78" s="159"/>
    </row>
    <row r="79" spans="2:3" s="157" customFormat="1" ht="15">
      <c r="B79" s="158"/>
      <c r="C79" s="159"/>
    </row>
    <row r="80" spans="1:3" ht="15">
      <c r="A80" s="157"/>
      <c r="B80" s="158"/>
      <c r="C80" s="159"/>
    </row>
  </sheetData>
  <sheetProtection/>
  <mergeCells count="5">
    <mergeCell ref="B1:C1"/>
    <mergeCell ref="B2:C2"/>
    <mergeCell ref="B3:C3"/>
    <mergeCell ref="B4:C4"/>
    <mergeCell ref="A6:C6"/>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J49"/>
  <sheetViews>
    <sheetView zoomScale="90" zoomScaleNormal="90" zoomScalePageLayoutView="0" workbookViewId="0" topLeftCell="A1">
      <selection activeCell="J4" sqref="J4"/>
    </sheetView>
  </sheetViews>
  <sheetFormatPr defaultColWidth="9.00390625" defaultRowHeight="12.75"/>
  <cols>
    <col min="1" max="1" width="5.25390625" style="73" customWidth="1"/>
    <col min="2" max="6" width="0.6171875" style="73" hidden="1" customWidth="1"/>
    <col min="7" max="7" width="72.75390625" style="73" customWidth="1"/>
    <col min="8" max="8" width="11.25390625" style="113" customWidth="1"/>
    <col min="9" max="9" width="12.125" style="113" customWidth="1"/>
    <col min="10" max="10" width="17.25390625" style="73" customWidth="1"/>
    <col min="11" max="232" width="9.125" style="73" customWidth="1"/>
    <col min="233" max="16384" width="9.125" style="73" customWidth="1"/>
  </cols>
  <sheetData>
    <row r="1" spans="1:10" ht="15" customHeight="1">
      <c r="A1" s="172"/>
      <c r="B1" s="172"/>
      <c r="C1" s="172"/>
      <c r="D1" s="172"/>
      <c r="E1" s="172"/>
      <c r="F1" s="172"/>
      <c r="G1" s="172"/>
      <c r="H1" s="173"/>
      <c r="I1" s="173"/>
      <c r="J1" s="112" t="s">
        <v>1342</v>
      </c>
    </row>
    <row r="2" spans="1:10" ht="15" customHeight="1">
      <c r="A2" s="174"/>
      <c r="B2" s="174"/>
      <c r="C2" s="174"/>
      <c r="D2" s="174"/>
      <c r="E2" s="174"/>
      <c r="F2" s="174"/>
      <c r="G2" s="174"/>
      <c r="H2" s="174"/>
      <c r="I2" s="174"/>
      <c r="J2" s="112" t="s">
        <v>426</v>
      </c>
    </row>
    <row r="3" spans="1:10" ht="15" customHeight="1">
      <c r="A3" s="174"/>
      <c r="B3" s="174"/>
      <c r="C3" s="174"/>
      <c r="D3" s="174"/>
      <c r="E3" s="174"/>
      <c r="F3" s="174"/>
      <c r="G3" s="174"/>
      <c r="H3" s="174"/>
      <c r="I3" s="174"/>
      <c r="J3" s="112" t="s">
        <v>97</v>
      </c>
    </row>
    <row r="4" spans="1:10" ht="15" customHeight="1">
      <c r="A4" s="174"/>
      <c r="B4" s="174"/>
      <c r="C4" s="174"/>
      <c r="D4" s="174"/>
      <c r="E4" s="174"/>
      <c r="F4" s="174"/>
      <c r="G4" s="174"/>
      <c r="H4" s="174"/>
      <c r="I4" s="174"/>
      <c r="J4" s="112" t="s">
        <v>1750</v>
      </c>
    </row>
    <row r="5" spans="1:10" ht="15" customHeight="1">
      <c r="A5" s="174"/>
      <c r="B5" s="174"/>
      <c r="C5" s="174"/>
      <c r="D5" s="174"/>
      <c r="E5" s="174"/>
      <c r="F5" s="174"/>
      <c r="G5" s="174"/>
      <c r="H5" s="174"/>
      <c r="I5" s="174"/>
      <c r="J5" s="112"/>
    </row>
    <row r="6" spans="1:10" ht="40.5" customHeight="1">
      <c r="A6" s="602" t="s">
        <v>1343</v>
      </c>
      <c r="B6" s="602"/>
      <c r="C6" s="602"/>
      <c r="D6" s="602"/>
      <c r="E6" s="602"/>
      <c r="F6" s="602"/>
      <c r="G6" s="602"/>
      <c r="H6" s="602"/>
      <c r="I6" s="602"/>
      <c r="J6" s="602"/>
    </row>
    <row r="7" spans="1:10" ht="15" customHeight="1">
      <c r="A7" s="175"/>
      <c r="B7" s="175"/>
      <c r="C7" s="175"/>
      <c r="D7" s="175"/>
      <c r="E7" s="175"/>
      <c r="F7" s="175"/>
      <c r="G7" s="175"/>
      <c r="H7" s="176"/>
      <c r="I7" s="176"/>
      <c r="J7" s="177" t="s">
        <v>428</v>
      </c>
    </row>
    <row r="8" spans="1:10" s="178" customFormat="1" ht="39" customHeight="1">
      <c r="A8" s="197" t="s">
        <v>424</v>
      </c>
      <c r="B8" s="603" t="s">
        <v>1345</v>
      </c>
      <c r="C8" s="603"/>
      <c r="D8" s="603"/>
      <c r="E8" s="603"/>
      <c r="F8" s="603"/>
      <c r="G8" s="604"/>
      <c r="H8" s="198" t="s">
        <v>1346</v>
      </c>
      <c r="I8" s="199" t="s">
        <v>1347</v>
      </c>
      <c r="J8" s="200" t="s">
        <v>434</v>
      </c>
    </row>
    <row r="9" spans="1:10" ht="23.25" customHeight="1">
      <c r="A9" s="179" t="s">
        <v>98</v>
      </c>
      <c r="B9" s="605" t="s">
        <v>1348</v>
      </c>
      <c r="C9" s="605"/>
      <c r="D9" s="605"/>
      <c r="E9" s="605"/>
      <c r="F9" s="605"/>
      <c r="G9" s="606"/>
      <c r="H9" s="180">
        <v>100</v>
      </c>
      <c r="I9" s="181">
        <v>0</v>
      </c>
      <c r="J9" s="182">
        <v>874789.4430199999</v>
      </c>
    </row>
    <row r="10" spans="1:10" ht="30.75" customHeight="1">
      <c r="A10" s="183"/>
      <c r="B10" s="607" t="s">
        <v>1349</v>
      </c>
      <c r="C10" s="607"/>
      <c r="D10" s="607"/>
      <c r="E10" s="607"/>
      <c r="F10" s="607"/>
      <c r="G10" s="608"/>
      <c r="H10" s="184">
        <v>102</v>
      </c>
      <c r="I10" s="185">
        <v>0</v>
      </c>
      <c r="J10" s="186">
        <v>2811.38</v>
      </c>
    </row>
    <row r="11" spans="1:10" ht="46.5" customHeight="1">
      <c r="A11" s="183"/>
      <c r="B11" s="607" t="s">
        <v>1350</v>
      </c>
      <c r="C11" s="607"/>
      <c r="D11" s="607"/>
      <c r="E11" s="607"/>
      <c r="F11" s="607"/>
      <c r="G11" s="608"/>
      <c r="H11" s="184">
        <v>103</v>
      </c>
      <c r="I11" s="185">
        <v>0</v>
      </c>
      <c r="J11" s="186">
        <v>22562</v>
      </c>
    </row>
    <row r="12" spans="1:10" ht="46.5" customHeight="1">
      <c r="A12" s="183"/>
      <c r="B12" s="607" t="s">
        <v>1351</v>
      </c>
      <c r="C12" s="607"/>
      <c r="D12" s="607"/>
      <c r="E12" s="607"/>
      <c r="F12" s="607"/>
      <c r="G12" s="608"/>
      <c r="H12" s="184">
        <v>104</v>
      </c>
      <c r="I12" s="185">
        <v>0</v>
      </c>
      <c r="J12" s="186">
        <v>300999.6158</v>
      </c>
    </row>
    <row r="13" spans="1:10" ht="32.25" customHeight="1">
      <c r="A13" s="183"/>
      <c r="B13" s="607" t="s">
        <v>1352</v>
      </c>
      <c r="C13" s="607"/>
      <c r="D13" s="607"/>
      <c r="E13" s="607"/>
      <c r="F13" s="607"/>
      <c r="G13" s="608"/>
      <c r="H13" s="184">
        <v>106</v>
      </c>
      <c r="I13" s="185">
        <v>0</v>
      </c>
      <c r="J13" s="186">
        <v>32657.305659999998</v>
      </c>
    </row>
    <row r="14" spans="1:10" ht="15.75" customHeight="1">
      <c r="A14" s="183"/>
      <c r="B14" s="607" t="s">
        <v>1353</v>
      </c>
      <c r="C14" s="607"/>
      <c r="D14" s="607"/>
      <c r="E14" s="607"/>
      <c r="F14" s="607"/>
      <c r="G14" s="608"/>
      <c r="H14" s="184">
        <v>111</v>
      </c>
      <c r="I14" s="185">
        <v>0</v>
      </c>
      <c r="J14" s="186">
        <v>214696.14067</v>
      </c>
    </row>
    <row r="15" spans="1:10" ht="19.5" customHeight="1">
      <c r="A15" s="183"/>
      <c r="B15" s="607" t="s">
        <v>1354</v>
      </c>
      <c r="C15" s="607"/>
      <c r="D15" s="607"/>
      <c r="E15" s="607"/>
      <c r="F15" s="607"/>
      <c r="G15" s="608"/>
      <c r="H15" s="184">
        <v>112</v>
      </c>
      <c r="I15" s="185">
        <v>0</v>
      </c>
      <c r="J15" s="186">
        <v>5000</v>
      </c>
    </row>
    <row r="16" spans="1:10" ht="15.75" customHeight="1">
      <c r="A16" s="183"/>
      <c r="B16" s="607" t="s">
        <v>1355</v>
      </c>
      <c r="C16" s="607"/>
      <c r="D16" s="607"/>
      <c r="E16" s="607"/>
      <c r="F16" s="607"/>
      <c r="G16" s="608"/>
      <c r="H16" s="184">
        <v>114</v>
      </c>
      <c r="I16" s="185">
        <v>0</v>
      </c>
      <c r="J16" s="186">
        <v>296063.00088999997</v>
      </c>
    </row>
    <row r="17" spans="1:10" ht="18.75" customHeight="1">
      <c r="A17" s="187" t="s">
        <v>327</v>
      </c>
      <c r="B17" s="609" t="s">
        <v>1356</v>
      </c>
      <c r="C17" s="609"/>
      <c r="D17" s="609"/>
      <c r="E17" s="609"/>
      <c r="F17" s="609"/>
      <c r="G17" s="610"/>
      <c r="H17" s="188">
        <v>300</v>
      </c>
      <c r="I17" s="189">
        <v>0</v>
      </c>
      <c r="J17" s="190">
        <v>73.45103</v>
      </c>
    </row>
    <row r="18" spans="1:10" ht="14.25" customHeight="1">
      <c r="A18" s="183"/>
      <c r="B18" s="607" t="s">
        <v>1357</v>
      </c>
      <c r="C18" s="607"/>
      <c r="D18" s="607"/>
      <c r="E18" s="607"/>
      <c r="F18" s="607"/>
      <c r="G18" s="608"/>
      <c r="H18" s="184">
        <v>302</v>
      </c>
      <c r="I18" s="185">
        <v>0</v>
      </c>
      <c r="J18" s="186">
        <v>73.45103</v>
      </c>
    </row>
    <row r="19" spans="1:10" ht="16.5" customHeight="1">
      <c r="A19" s="187" t="s">
        <v>328</v>
      </c>
      <c r="B19" s="609" t="s">
        <v>1358</v>
      </c>
      <c r="C19" s="609"/>
      <c r="D19" s="609"/>
      <c r="E19" s="609"/>
      <c r="F19" s="609"/>
      <c r="G19" s="610"/>
      <c r="H19" s="188">
        <v>400</v>
      </c>
      <c r="I19" s="189">
        <v>0</v>
      </c>
      <c r="J19" s="190">
        <v>69175.20966</v>
      </c>
    </row>
    <row r="20" spans="1:10" ht="16.5" customHeight="1">
      <c r="A20" s="183"/>
      <c r="B20" s="607" t="s">
        <v>1359</v>
      </c>
      <c r="C20" s="607"/>
      <c r="D20" s="607"/>
      <c r="E20" s="607"/>
      <c r="F20" s="607"/>
      <c r="G20" s="608"/>
      <c r="H20" s="184">
        <v>407</v>
      </c>
      <c r="I20" s="185">
        <v>0</v>
      </c>
      <c r="J20" s="186">
        <v>1715.9401799999998</v>
      </c>
    </row>
    <row r="21" spans="1:10" ht="15" customHeight="1">
      <c r="A21" s="183"/>
      <c r="B21" s="607" t="s">
        <v>1360</v>
      </c>
      <c r="C21" s="607"/>
      <c r="D21" s="607"/>
      <c r="E21" s="607"/>
      <c r="F21" s="607"/>
      <c r="G21" s="608"/>
      <c r="H21" s="184">
        <v>408</v>
      </c>
      <c r="I21" s="185">
        <v>0</v>
      </c>
      <c r="J21" s="186">
        <v>21809.73018</v>
      </c>
    </row>
    <row r="22" spans="1:10" ht="19.5" customHeight="1">
      <c r="A22" s="183"/>
      <c r="B22" s="607" t="s">
        <v>1361</v>
      </c>
      <c r="C22" s="607"/>
      <c r="D22" s="607"/>
      <c r="E22" s="607"/>
      <c r="F22" s="607"/>
      <c r="G22" s="608"/>
      <c r="H22" s="184">
        <v>409</v>
      </c>
      <c r="I22" s="185">
        <v>0</v>
      </c>
      <c r="J22" s="186">
        <v>45649.5393</v>
      </c>
    </row>
    <row r="23" spans="1:10" ht="17.25" customHeight="1">
      <c r="A23" s="187" t="s">
        <v>329</v>
      </c>
      <c r="B23" s="609" t="s">
        <v>1362</v>
      </c>
      <c r="C23" s="609"/>
      <c r="D23" s="609"/>
      <c r="E23" s="609"/>
      <c r="F23" s="609"/>
      <c r="G23" s="610"/>
      <c r="H23" s="188">
        <v>500</v>
      </c>
      <c r="I23" s="189">
        <v>0</v>
      </c>
      <c r="J23" s="190">
        <v>907647.8933899999</v>
      </c>
    </row>
    <row r="24" spans="1:10" ht="19.5" customHeight="1">
      <c r="A24" s="183"/>
      <c r="B24" s="607" t="s">
        <v>1363</v>
      </c>
      <c r="C24" s="607"/>
      <c r="D24" s="607"/>
      <c r="E24" s="607"/>
      <c r="F24" s="607"/>
      <c r="G24" s="608"/>
      <c r="H24" s="184">
        <v>501</v>
      </c>
      <c r="I24" s="185">
        <v>0</v>
      </c>
      <c r="J24" s="186">
        <v>229826.88783</v>
      </c>
    </row>
    <row r="25" spans="1:10" ht="19.5" customHeight="1">
      <c r="A25" s="183"/>
      <c r="B25" s="607" t="s">
        <v>1364</v>
      </c>
      <c r="C25" s="607"/>
      <c r="D25" s="607"/>
      <c r="E25" s="607"/>
      <c r="F25" s="607"/>
      <c r="G25" s="608"/>
      <c r="H25" s="184">
        <v>502</v>
      </c>
      <c r="I25" s="185">
        <v>0</v>
      </c>
      <c r="J25" s="186">
        <v>301761.33315</v>
      </c>
    </row>
    <row r="26" spans="1:10" ht="19.5" customHeight="1">
      <c r="A26" s="183"/>
      <c r="B26" s="607" t="s">
        <v>1365</v>
      </c>
      <c r="C26" s="607"/>
      <c r="D26" s="607"/>
      <c r="E26" s="607"/>
      <c r="F26" s="607"/>
      <c r="G26" s="608"/>
      <c r="H26" s="184">
        <v>503</v>
      </c>
      <c r="I26" s="185">
        <v>0</v>
      </c>
      <c r="J26" s="186">
        <v>360509.67240999994</v>
      </c>
    </row>
    <row r="27" spans="1:10" ht="19.5" customHeight="1">
      <c r="A27" s="183"/>
      <c r="B27" s="607" t="s">
        <v>1366</v>
      </c>
      <c r="C27" s="607"/>
      <c r="D27" s="607"/>
      <c r="E27" s="607"/>
      <c r="F27" s="607"/>
      <c r="G27" s="608"/>
      <c r="H27" s="184">
        <v>505</v>
      </c>
      <c r="I27" s="185">
        <v>0</v>
      </c>
      <c r="J27" s="186">
        <v>15550</v>
      </c>
    </row>
    <row r="28" spans="1:10" ht="19.5" customHeight="1">
      <c r="A28" s="187" t="s">
        <v>330</v>
      </c>
      <c r="B28" s="609" t="s">
        <v>1367</v>
      </c>
      <c r="C28" s="609"/>
      <c r="D28" s="609"/>
      <c r="E28" s="609"/>
      <c r="F28" s="609"/>
      <c r="G28" s="610"/>
      <c r="H28" s="188">
        <v>700</v>
      </c>
      <c r="I28" s="189">
        <v>0</v>
      </c>
      <c r="J28" s="190">
        <v>2871945.3371600015</v>
      </c>
    </row>
    <row r="29" spans="1:10" ht="16.5" customHeight="1">
      <c r="A29" s="183"/>
      <c r="B29" s="607" t="s">
        <v>1368</v>
      </c>
      <c r="C29" s="607"/>
      <c r="D29" s="607"/>
      <c r="E29" s="607"/>
      <c r="F29" s="607"/>
      <c r="G29" s="608"/>
      <c r="H29" s="184">
        <v>701</v>
      </c>
      <c r="I29" s="185">
        <v>0</v>
      </c>
      <c r="J29" s="186">
        <v>1078557.9155100002</v>
      </c>
    </row>
    <row r="30" spans="1:10" ht="17.25" customHeight="1">
      <c r="A30" s="183"/>
      <c r="B30" s="607" t="s">
        <v>1369</v>
      </c>
      <c r="C30" s="607"/>
      <c r="D30" s="607"/>
      <c r="E30" s="607"/>
      <c r="F30" s="607"/>
      <c r="G30" s="608"/>
      <c r="H30" s="184">
        <v>702</v>
      </c>
      <c r="I30" s="185">
        <v>0</v>
      </c>
      <c r="J30" s="186">
        <v>1763616.30727</v>
      </c>
    </row>
    <row r="31" spans="1:10" ht="17.25" customHeight="1">
      <c r="A31" s="183"/>
      <c r="B31" s="607" t="s">
        <v>1370</v>
      </c>
      <c r="C31" s="607"/>
      <c r="D31" s="607"/>
      <c r="E31" s="607"/>
      <c r="F31" s="607"/>
      <c r="G31" s="608"/>
      <c r="H31" s="184">
        <v>707</v>
      </c>
      <c r="I31" s="185">
        <v>0</v>
      </c>
      <c r="J31" s="186">
        <v>2016.88528</v>
      </c>
    </row>
    <row r="32" spans="1:10" ht="16.5" customHeight="1">
      <c r="A32" s="183"/>
      <c r="B32" s="607" t="s">
        <v>1371</v>
      </c>
      <c r="C32" s="607"/>
      <c r="D32" s="607"/>
      <c r="E32" s="607"/>
      <c r="F32" s="607"/>
      <c r="G32" s="608"/>
      <c r="H32" s="184">
        <v>709</v>
      </c>
      <c r="I32" s="185">
        <v>0</v>
      </c>
      <c r="J32" s="186">
        <v>27754.2291</v>
      </c>
    </row>
    <row r="33" spans="1:10" ht="17.25" customHeight="1">
      <c r="A33" s="187" t="s">
        <v>331</v>
      </c>
      <c r="B33" s="609" t="s">
        <v>1372</v>
      </c>
      <c r="C33" s="609"/>
      <c r="D33" s="609"/>
      <c r="E33" s="609"/>
      <c r="F33" s="609"/>
      <c r="G33" s="610"/>
      <c r="H33" s="188">
        <v>800</v>
      </c>
      <c r="I33" s="189">
        <v>0</v>
      </c>
      <c r="J33" s="190">
        <v>93659.91761</v>
      </c>
    </row>
    <row r="34" spans="1:10" ht="18.75" customHeight="1">
      <c r="A34" s="183"/>
      <c r="B34" s="607" t="s">
        <v>1373</v>
      </c>
      <c r="C34" s="607"/>
      <c r="D34" s="607"/>
      <c r="E34" s="607"/>
      <c r="F34" s="607"/>
      <c r="G34" s="608"/>
      <c r="H34" s="184">
        <v>801</v>
      </c>
      <c r="I34" s="185">
        <v>0</v>
      </c>
      <c r="J34" s="186">
        <v>83689.97542</v>
      </c>
    </row>
    <row r="35" spans="1:10" ht="33" customHeight="1">
      <c r="A35" s="183"/>
      <c r="B35" s="607" t="s">
        <v>1374</v>
      </c>
      <c r="C35" s="607"/>
      <c r="D35" s="607"/>
      <c r="E35" s="607"/>
      <c r="F35" s="607"/>
      <c r="G35" s="608"/>
      <c r="H35" s="184">
        <v>806</v>
      </c>
      <c r="I35" s="185">
        <v>0</v>
      </c>
      <c r="J35" s="186">
        <v>9969.94219</v>
      </c>
    </row>
    <row r="36" spans="1:10" ht="17.25" customHeight="1">
      <c r="A36" s="187" t="s">
        <v>332</v>
      </c>
      <c r="B36" s="609" t="s">
        <v>1375</v>
      </c>
      <c r="C36" s="609"/>
      <c r="D36" s="609"/>
      <c r="E36" s="609"/>
      <c r="F36" s="609"/>
      <c r="G36" s="610"/>
      <c r="H36" s="188">
        <v>900</v>
      </c>
      <c r="I36" s="189">
        <v>0</v>
      </c>
      <c r="J36" s="190">
        <v>865729.7566400002</v>
      </c>
    </row>
    <row r="37" spans="1:10" ht="15.75" customHeight="1">
      <c r="A37" s="183"/>
      <c r="B37" s="607" t="s">
        <v>1376</v>
      </c>
      <c r="C37" s="607"/>
      <c r="D37" s="607"/>
      <c r="E37" s="607"/>
      <c r="F37" s="607"/>
      <c r="G37" s="608"/>
      <c r="H37" s="184">
        <v>901</v>
      </c>
      <c r="I37" s="185">
        <v>0</v>
      </c>
      <c r="J37" s="186">
        <v>198153.08899</v>
      </c>
    </row>
    <row r="38" spans="1:10" ht="19.5" customHeight="1">
      <c r="A38" s="183"/>
      <c r="B38" s="607" t="s">
        <v>1377</v>
      </c>
      <c r="C38" s="607"/>
      <c r="D38" s="607"/>
      <c r="E38" s="607"/>
      <c r="F38" s="607"/>
      <c r="G38" s="608"/>
      <c r="H38" s="184">
        <v>902</v>
      </c>
      <c r="I38" s="185">
        <v>0</v>
      </c>
      <c r="J38" s="186">
        <v>267590.59686</v>
      </c>
    </row>
    <row r="39" spans="1:10" ht="18.75" customHeight="1">
      <c r="A39" s="183"/>
      <c r="B39" s="607" t="s">
        <v>1378</v>
      </c>
      <c r="C39" s="607"/>
      <c r="D39" s="607"/>
      <c r="E39" s="607"/>
      <c r="F39" s="607"/>
      <c r="G39" s="608"/>
      <c r="H39" s="184">
        <v>903</v>
      </c>
      <c r="I39" s="185">
        <v>0</v>
      </c>
      <c r="J39" s="186">
        <v>2188.1868</v>
      </c>
    </row>
    <row r="40" spans="1:10" ht="17.25" customHeight="1">
      <c r="A40" s="183"/>
      <c r="B40" s="607" t="s">
        <v>1379</v>
      </c>
      <c r="C40" s="607"/>
      <c r="D40" s="607"/>
      <c r="E40" s="607"/>
      <c r="F40" s="607"/>
      <c r="G40" s="608"/>
      <c r="H40" s="184">
        <v>904</v>
      </c>
      <c r="I40" s="185">
        <v>0</v>
      </c>
      <c r="J40" s="186">
        <v>158839.25662</v>
      </c>
    </row>
    <row r="41" spans="1:10" ht="15.75" customHeight="1">
      <c r="A41" s="183"/>
      <c r="B41" s="607" t="s">
        <v>1380</v>
      </c>
      <c r="C41" s="607"/>
      <c r="D41" s="607"/>
      <c r="E41" s="607"/>
      <c r="F41" s="607"/>
      <c r="G41" s="608"/>
      <c r="H41" s="184">
        <v>908</v>
      </c>
      <c r="I41" s="185">
        <v>0</v>
      </c>
      <c r="J41" s="186">
        <v>7599.39267</v>
      </c>
    </row>
    <row r="42" spans="1:10" ht="31.5" customHeight="1">
      <c r="A42" s="183"/>
      <c r="B42" s="607" t="s">
        <v>1381</v>
      </c>
      <c r="C42" s="607"/>
      <c r="D42" s="607"/>
      <c r="E42" s="607"/>
      <c r="F42" s="607"/>
      <c r="G42" s="608"/>
      <c r="H42" s="184">
        <v>910</v>
      </c>
      <c r="I42" s="185">
        <v>0</v>
      </c>
      <c r="J42" s="186">
        <v>231359.23469999997</v>
      </c>
    </row>
    <row r="43" spans="1:10" ht="19.5" customHeight="1">
      <c r="A43" s="187" t="s">
        <v>333</v>
      </c>
      <c r="B43" s="609" t="s">
        <v>1382</v>
      </c>
      <c r="C43" s="609"/>
      <c r="D43" s="609"/>
      <c r="E43" s="609"/>
      <c r="F43" s="609"/>
      <c r="G43" s="610"/>
      <c r="H43" s="188">
        <v>1000</v>
      </c>
      <c r="I43" s="189">
        <v>0</v>
      </c>
      <c r="J43" s="190">
        <v>1049125.5807400001</v>
      </c>
    </row>
    <row r="44" spans="1:10" ht="15" customHeight="1">
      <c r="A44" s="183"/>
      <c r="B44" s="607" t="s">
        <v>1383</v>
      </c>
      <c r="C44" s="607"/>
      <c r="D44" s="607"/>
      <c r="E44" s="607"/>
      <c r="F44" s="607"/>
      <c r="G44" s="608"/>
      <c r="H44" s="184">
        <v>1001</v>
      </c>
      <c r="I44" s="185">
        <v>0</v>
      </c>
      <c r="J44" s="186">
        <v>3585.463</v>
      </c>
    </row>
    <row r="45" spans="1:10" ht="17.25" customHeight="1">
      <c r="A45" s="183"/>
      <c r="B45" s="607" t="s">
        <v>1384</v>
      </c>
      <c r="C45" s="607"/>
      <c r="D45" s="607"/>
      <c r="E45" s="607"/>
      <c r="F45" s="607"/>
      <c r="G45" s="608"/>
      <c r="H45" s="184">
        <v>1002</v>
      </c>
      <c r="I45" s="185">
        <v>0</v>
      </c>
      <c r="J45" s="186">
        <v>63577.01788</v>
      </c>
    </row>
    <row r="46" spans="1:10" ht="19.5" customHeight="1">
      <c r="A46" s="183"/>
      <c r="B46" s="607" t="s">
        <v>1385</v>
      </c>
      <c r="C46" s="607"/>
      <c r="D46" s="607"/>
      <c r="E46" s="607"/>
      <c r="F46" s="607"/>
      <c r="G46" s="608"/>
      <c r="H46" s="184">
        <v>1003</v>
      </c>
      <c r="I46" s="185">
        <v>0</v>
      </c>
      <c r="J46" s="186">
        <v>817962.26868</v>
      </c>
    </row>
    <row r="47" spans="1:10" ht="16.5" customHeight="1">
      <c r="A47" s="183"/>
      <c r="B47" s="607" t="s">
        <v>1386</v>
      </c>
      <c r="C47" s="607"/>
      <c r="D47" s="607"/>
      <c r="E47" s="607"/>
      <c r="F47" s="607"/>
      <c r="G47" s="608"/>
      <c r="H47" s="184">
        <v>1004</v>
      </c>
      <c r="I47" s="185">
        <v>0</v>
      </c>
      <c r="J47" s="186">
        <v>142696.6</v>
      </c>
    </row>
    <row r="48" spans="1:10" ht="14.25" customHeight="1">
      <c r="A48" s="183"/>
      <c r="B48" s="607" t="s">
        <v>1387</v>
      </c>
      <c r="C48" s="607"/>
      <c r="D48" s="607"/>
      <c r="E48" s="607"/>
      <c r="F48" s="607"/>
      <c r="G48" s="608"/>
      <c r="H48" s="184">
        <v>1006</v>
      </c>
      <c r="I48" s="185">
        <v>0</v>
      </c>
      <c r="J48" s="186">
        <v>21304.23118</v>
      </c>
    </row>
    <row r="49" spans="1:10" ht="19.5" customHeight="1">
      <c r="A49" s="191"/>
      <c r="B49" s="192" t="s">
        <v>1388</v>
      </c>
      <c r="C49" s="193"/>
      <c r="D49" s="193"/>
      <c r="E49" s="193"/>
      <c r="F49" s="193"/>
      <c r="G49" s="194" t="s">
        <v>1389</v>
      </c>
      <c r="H49" s="195"/>
      <c r="I49" s="193"/>
      <c r="J49" s="196">
        <v>6732146.58925</v>
      </c>
    </row>
  </sheetData>
  <sheetProtection/>
  <mergeCells count="42">
    <mergeCell ref="B44:G44"/>
    <mergeCell ref="B45:G45"/>
    <mergeCell ref="B37:G37"/>
    <mergeCell ref="B38:G38"/>
    <mergeCell ref="B39:G39"/>
    <mergeCell ref="B46:G46"/>
    <mergeCell ref="B47:G47"/>
    <mergeCell ref="B48:G48"/>
    <mergeCell ref="B40:G40"/>
    <mergeCell ref="B41:G41"/>
    <mergeCell ref="B42:G42"/>
    <mergeCell ref="B43:G43"/>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A6:J6"/>
    <mergeCell ref="B8:G8"/>
    <mergeCell ref="B9:G9"/>
    <mergeCell ref="B10:G10"/>
    <mergeCell ref="B11:G11"/>
    <mergeCell ref="B12:G12"/>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V678"/>
  <sheetViews>
    <sheetView zoomScalePageLayoutView="0" workbookViewId="0" topLeftCell="A1">
      <selection activeCell="B4" sqref="B4:O4"/>
    </sheetView>
  </sheetViews>
  <sheetFormatPr defaultColWidth="9.00390625" defaultRowHeight="12.75"/>
  <cols>
    <col min="1" max="1" width="5.125" style="208" customWidth="1"/>
    <col min="2" max="2" width="0.12890625" style="217" hidden="1" customWidth="1"/>
    <col min="3" max="3" width="0.74609375" style="217" hidden="1" customWidth="1"/>
    <col min="4" max="6" width="0.6171875" style="217" hidden="1" customWidth="1"/>
    <col min="7" max="7" width="0.74609375" style="217" hidden="1" customWidth="1"/>
    <col min="8" max="8" width="52.125" style="217" customWidth="1"/>
    <col min="9" max="9" width="8.125" style="204" customWidth="1"/>
    <col min="10" max="10" width="8.25390625" style="204" customWidth="1"/>
    <col min="11" max="11" width="9.875" style="204" customWidth="1"/>
    <col min="12" max="12" width="6.75390625" style="204" customWidth="1"/>
    <col min="13" max="13" width="15.875" style="204" customWidth="1"/>
    <col min="14" max="14" width="15.00390625" style="204" customWidth="1"/>
    <col min="15" max="15" width="13.625" style="204" customWidth="1"/>
    <col min="16" max="212" width="9.125" style="204" customWidth="1"/>
    <col min="213" max="16384" width="9.125" style="204" customWidth="1"/>
  </cols>
  <sheetData>
    <row r="1" spans="1:15" ht="12.75" customHeight="1">
      <c r="A1" s="201"/>
      <c r="B1" s="202"/>
      <c r="C1" s="202"/>
      <c r="D1" s="202"/>
      <c r="E1" s="202"/>
      <c r="F1" s="202"/>
      <c r="G1" s="202"/>
      <c r="H1" s="202"/>
      <c r="I1" s="202"/>
      <c r="J1" s="202"/>
      <c r="K1" s="202"/>
      <c r="L1" s="202"/>
      <c r="M1" s="203"/>
      <c r="N1" s="203"/>
      <c r="O1" s="112" t="s">
        <v>1390</v>
      </c>
    </row>
    <row r="2" spans="1:15" ht="16.5" customHeight="1">
      <c r="A2" s="205"/>
      <c r="B2" s="206"/>
      <c r="C2" s="206"/>
      <c r="D2" s="206"/>
      <c r="E2" s="206"/>
      <c r="F2" s="206"/>
      <c r="G2" s="206"/>
      <c r="H2" s="206"/>
      <c r="I2" s="207"/>
      <c r="J2" s="207"/>
      <c r="K2" s="207"/>
      <c r="L2" s="207"/>
      <c r="M2" s="207"/>
      <c r="N2" s="207"/>
      <c r="O2" s="112" t="s">
        <v>426</v>
      </c>
    </row>
    <row r="3" spans="1:15" ht="16.5" customHeight="1">
      <c r="A3" s="205"/>
      <c r="B3" s="206"/>
      <c r="C3" s="206"/>
      <c r="D3" s="206"/>
      <c r="E3" s="206"/>
      <c r="F3" s="206"/>
      <c r="G3" s="206"/>
      <c r="H3" s="206"/>
      <c r="I3" s="207"/>
      <c r="J3" s="207"/>
      <c r="K3" s="207"/>
      <c r="L3" s="207"/>
      <c r="M3" s="207"/>
      <c r="N3" s="207"/>
      <c r="O3" s="112" t="s">
        <v>97</v>
      </c>
    </row>
    <row r="4" spans="2:15" ht="17.25" customHeight="1">
      <c r="B4" s="591" t="s">
        <v>1750</v>
      </c>
      <c r="C4" s="591"/>
      <c r="D4" s="591"/>
      <c r="E4" s="591"/>
      <c r="F4" s="591"/>
      <c r="G4" s="591"/>
      <c r="H4" s="591"/>
      <c r="I4" s="591"/>
      <c r="J4" s="591"/>
      <c r="K4" s="591"/>
      <c r="L4" s="591"/>
      <c r="M4" s="591"/>
      <c r="N4" s="591"/>
      <c r="O4" s="591"/>
    </row>
    <row r="5" spans="2:15" ht="17.25" customHeight="1">
      <c r="B5" s="209"/>
      <c r="C5" s="209"/>
      <c r="D5" s="209"/>
      <c r="E5" s="209"/>
      <c r="F5" s="209"/>
      <c r="G5" s="209"/>
      <c r="H5" s="209"/>
      <c r="I5" s="209"/>
      <c r="J5" s="209"/>
      <c r="K5" s="209"/>
      <c r="L5" s="209"/>
      <c r="M5" s="209"/>
      <c r="N5" s="210"/>
      <c r="O5" s="210"/>
    </row>
    <row r="6" spans="1:15" ht="36" customHeight="1">
      <c r="A6" s="611" t="s">
        <v>1391</v>
      </c>
      <c r="B6" s="611"/>
      <c r="C6" s="611"/>
      <c r="D6" s="611"/>
      <c r="E6" s="611"/>
      <c r="F6" s="611"/>
      <c r="G6" s="611"/>
      <c r="H6" s="611"/>
      <c r="I6" s="611"/>
      <c r="J6" s="611"/>
      <c r="K6" s="611"/>
      <c r="L6" s="611"/>
      <c r="M6" s="611"/>
      <c r="N6" s="611"/>
      <c r="O6" s="611"/>
    </row>
    <row r="7" spans="2:15" ht="17.25" customHeight="1">
      <c r="B7" s="209"/>
      <c r="C7" s="209"/>
      <c r="D7" s="209"/>
      <c r="E7" s="209"/>
      <c r="F7" s="209"/>
      <c r="G7" s="209"/>
      <c r="H7" s="209"/>
      <c r="I7" s="209"/>
      <c r="J7" s="209"/>
      <c r="K7" s="209"/>
      <c r="L7" s="209"/>
      <c r="M7" s="209"/>
      <c r="N7" s="210"/>
      <c r="O7" s="210"/>
    </row>
    <row r="8" spans="2:15" ht="17.25" customHeight="1">
      <c r="B8" s="209"/>
      <c r="C8" s="209"/>
      <c r="D8" s="209"/>
      <c r="E8" s="209"/>
      <c r="F8" s="209"/>
      <c r="G8" s="209"/>
      <c r="H8" s="209"/>
      <c r="I8" s="209"/>
      <c r="J8" s="209"/>
      <c r="K8" s="209"/>
      <c r="L8" s="209"/>
      <c r="M8" s="209"/>
      <c r="N8" s="210"/>
      <c r="O8" s="210"/>
    </row>
    <row r="9" spans="2:15" ht="17.25" customHeight="1">
      <c r="B9" s="209"/>
      <c r="C9" s="209"/>
      <c r="D9" s="209"/>
      <c r="E9" s="209"/>
      <c r="F9" s="209"/>
      <c r="G9" s="209"/>
      <c r="H9" s="209"/>
      <c r="I9" s="209"/>
      <c r="J9" s="209"/>
      <c r="K9" s="209"/>
      <c r="L9" s="209"/>
      <c r="M9" s="209"/>
      <c r="N9" s="210"/>
      <c r="O9" s="211" t="s">
        <v>428</v>
      </c>
    </row>
    <row r="10" spans="1:15" ht="12" customHeight="1">
      <c r="A10" s="612"/>
      <c r="B10" s="614" t="s">
        <v>1345</v>
      </c>
      <c r="C10" s="615"/>
      <c r="D10" s="615"/>
      <c r="E10" s="615"/>
      <c r="F10" s="615"/>
      <c r="G10" s="615"/>
      <c r="H10" s="616"/>
      <c r="I10" s="620" t="s">
        <v>1297</v>
      </c>
      <c r="J10" s="621"/>
      <c r="K10" s="621"/>
      <c r="L10" s="621"/>
      <c r="M10" s="622" t="s">
        <v>1392</v>
      </c>
      <c r="N10" s="622" t="s">
        <v>540</v>
      </c>
      <c r="O10" s="624"/>
    </row>
    <row r="11" spans="1:15" ht="56.25" customHeight="1">
      <c r="A11" s="613"/>
      <c r="B11" s="617"/>
      <c r="C11" s="618"/>
      <c r="D11" s="618"/>
      <c r="E11" s="618"/>
      <c r="F11" s="618"/>
      <c r="G11" s="618"/>
      <c r="H11" s="619"/>
      <c r="I11" s="251" t="s">
        <v>1393</v>
      </c>
      <c r="J11" s="252" t="s">
        <v>1640</v>
      </c>
      <c r="K11" s="252" t="s">
        <v>1347</v>
      </c>
      <c r="L11" s="252" t="s">
        <v>1394</v>
      </c>
      <c r="M11" s="623"/>
      <c r="N11" s="250" t="s">
        <v>1395</v>
      </c>
      <c r="O11" s="253" t="s">
        <v>1396</v>
      </c>
    </row>
    <row r="12" spans="1:21" s="213" customFormat="1" ht="12.75" customHeight="1">
      <c r="A12" s="212">
        <v>1</v>
      </c>
      <c r="B12" s="222">
        <v>2</v>
      </c>
      <c r="C12" s="222"/>
      <c r="D12" s="222"/>
      <c r="E12" s="222"/>
      <c r="F12" s="222"/>
      <c r="G12" s="222"/>
      <c r="H12" s="223">
        <v>2</v>
      </c>
      <c r="I12" s="224">
        <v>3</v>
      </c>
      <c r="J12" s="225">
        <v>4</v>
      </c>
      <c r="K12" s="225">
        <v>5</v>
      </c>
      <c r="L12" s="225">
        <v>6</v>
      </c>
      <c r="M12" s="222">
        <v>7</v>
      </c>
      <c r="N12" s="222">
        <v>8</v>
      </c>
      <c r="O12" s="223">
        <v>9</v>
      </c>
      <c r="Q12" s="214"/>
      <c r="R12" s="215"/>
      <c r="S12" s="215"/>
      <c r="T12" s="215"/>
      <c r="U12" s="215"/>
    </row>
    <row r="13" spans="1:21" ht="47.25" customHeight="1">
      <c r="A13" s="216" t="s">
        <v>98</v>
      </c>
      <c r="B13" s="625" t="s">
        <v>236</v>
      </c>
      <c r="C13" s="625"/>
      <c r="D13" s="625"/>
      <c r="E13" s="625"/>
      <c r="F13" s="625"/>
      <c r="G13" s="625"/>
      <c r="H13" s="626"/>
      <c r="I13" s="226">
        <v>900</v>
      </c>
      <c r="J13" s="227">
        <v>0</v>
      </c>
      <c r="K13" s="228">
        <v>0</v>
      </c>
      <c r="L13" s="229">
        <v>0</v>
      </c>
      <c r="M13" s="230">
        <v>549788.7306</v>
      </c>
      <c r="N13" s="230">
        <v>12160.334</v>
      </c>
      <c r="O13" s="231">
        <v>0</v>
      </c>
      <c r="Q13" s="217"/>
      <c r="R13" s="218"/>
      <c r="S13" s="218"/>
      <c r="T13" s="218"/>
      <c r="U13" s="218"/>
    </row>
    <row r="14" spans="1:22" ht="48.75" customHeight="1">
      <c r="A14" s="219"/>
      <c r="B14" s="254"/>
      <c r="C14" s="627" t="s">
        <v>1352</v>
      </c>
      <c r="D14" s="627"/>
      <c r="E14" s="627"/>
      <c r="F14" s="627"/>
      <c r="G14" s="627"/>
      <c r="H14" s="628"/>
      <c r="I14" s="232">
        <v>900</v>
      </c>
      <c r="J14" s="233">
        <v>106</v>
      </c>
      <c r="K14" s="234">
        <v>0</v>
      </c>
      <c r="L14" s="235">
        <v>0</v>
      </c>
      <c r="M14" s="236">
        <v>17431.25224</v>
      </c>
      <c r="N14" s="236">
        <v>12160.334</v>
      </c>
      <c r="O14" s="237">
        <v>0</v>
      </c>
      <c r="R14" s="125"/>
      <c r="S14" s="125"/>
      <c r="T14" s="125"/>
      <c r="U14" s="125"/>
      <c r="V14" s="125"/>
    </row>
    <row r="15" spans="1:22" ht="33.75" customHeight="1">
      <c r="A15" s="220"/>
      <c r="B15" s="254"/>
      <c r="C15" s="255"/>
      <c r="D15" s="629" t="s">
        <v>1397</v>
      </c>
      <c r="E15" s="629"/>
      <c r="F15" s="629"/>
      <c r="G15" s="629"/>
      <c r="H15" s="630"/>
      <c r="I15" s="238">
        <v>900</v>
      </c>
      <c r="J15" s="239">
        <v>106</v>
      </c>
      <c r="K15" s="240">
        <v>20000</v>
      </c>
      <c r="L15" s="241">
        <v>0</v>
      </c>
      <c r="M15" s="242">
        <v>17431.25224</v>
      </c>
      <c r="N15" s="242">
        <v>12160.334</v>
      </c>
      <c r="O15" s="243">
        <v>0</v>
      </c>
      <c r="Q15" s="218"/>
      <c r="S15" s="125"/>
      <c r="T15" s="125"/>
      <c r="U15" s="125"/>
      <c r="V15" s="125"/>
    </row>
    <row r="16" spans="1:15" ht="15.75" customHeight="1">
      <c r="A16" s="220"/>
      <c r="B16" s="254"/>
      <c r="C16" s="255"/>
      <c r="D16" s="256"/>
      <c r="E16" s="629" t="s">
        <v>1398</v>
      </c>
      <c r="F16" s="629"/>
      <c r="G16" s="629"/>
      <c r="H16" s="630"/>
      <c r="I16" s="238">
        <v>900</v>
      </c>
      <c r="J16" s="239">
        <v>106</v>
      </c>
      <c r="K16" s="240">
        <v>20400</v>
      </c>
      <c r="L16" s="241">
        <v>0</v>
      </c>
      <c r="M16" s="242">
        <v>17431.25224</v>
      </c>
      <c r="N16" s="242">
        <v>12160.334</v>
      </c>
      <c r="O16" s="243">
        <v>0</v>
      </c>
    </row>
    <row r="17" spans="1:15" ht="44.25" customHeight="1">
      <c r="A17" s="220"/>
      <c r="B17" s="254"/>
      <c r="C17" s="255"/>
      <c r="D17" s="256"/>
      <c r="E17" s="256"/>
      <c r="F17" s="629" t="s">
        <v>236</v>
      </c>
      <c r="G17" s="629"/>
      <c r="H17" s="630"/>
      <c r="I17" s="238">
        <v>900</v>
      </c>
      <c r="J17" s="239">
        <v>106</v>
      </c>
      <c r="K17" s="240">
        <v>20417</v>
      </c>
      <c r="L17" s="241">
        <v>0</v>
      </c>
      <c r="M17" s="242">
        <v>17431.25224</v>
      </c>
      <c r="N17" s="242">
        <v>12160.334</v>
      </c>
      <c r="O17" s="243">
        <v>0</v>
      </c>
    </row>
    <row r="18" spans="1:15" ht="32.25" customHeight="1">
      <c r="A18" s="220"/>
      <c r="B18" s="254"/>
      <c r="C18" s="255"/>
      <c r="D18" s="256"/>
      <c r="E18" s="256"/>
      <c r="F18" s="256"/>
      <c r="G18" s="631" t="s">
        <v>1399</v>
      </c>
      <c r="H18" s="632"/>
      <c r="I18" s="238">
        <v>900</v>
      </c>
      <c r="J18" s="239">
        <v>106</v>
      </c>
      <c r="K18" s="240">
        <v>20417</v>
      </c>
      <c r="L18" s="241">
        <v>500</v>
      </c>
      <c r="M18" s="242">
        <v>17431.25224</v>
      </c>
      <c r="N18" s="242">
        <v>12160.334</v>
      </c>
      <c r="O18" s="243">
        <v>0</v>
      </c>
    </row>
    <row r="19" spans="1:15" ht="32.25" customHeight="1">
      <c r="A19" s="219"/>
      <c r="B19" s="254"/>
      <c r="C19" s="627" t="s">
        <v>1353</v>
      </c>
      <c r="D19" s="627"/>
      <c r="E19" s="627"/>
      <c r="F19" s="627"/>
      <c r="G19" s="627"/>
      <c r="H19" s="628"/>
      <c r="I19" s="232">
        <v>900</v>
      </c>
      <c r="J19" s="233">
        <v>111</v>
      </c>
      <c r="K19" s="234">
        <v>0</v>
      </c>
      <c r="L19" s="235">
        <v>0</v>
      </c>
      <c r="M19" s="236">
        <v>214696.14067</v>
      </c>
      <c r="N19" s="236">
        <v>0</v>
      </c>
      <c r="O19" s="237">
        <v>0</v>
      </c>
    </row>
    <row r="20" spans="1:15" ht="21.75" customHeight="1">
      <c r="A20" s="220"/>
      <c r="B20" s="254"/>
      <c r="C20" s="255"/>
      <c r="D20" s="629" t="s">
        <v>1400</v>
      </c>
      <c r="E20" s="629"/>
      <c r="F20" s="629"/>
      <c r="G20" s="629"/>
      <c r="H20" s="630"/>
      <c r="I20" s="238">
        <v>900</v>
      </c>
      <c r="J20" s="239">
        <v>111</v>
      </c>
      <c r="K20" s="240">
        <v>650000</v>
      </c>
      <c r="L20" s="241">
        <v>0</v>
      </c>
      <c r="M20" s="242">
        <v>214696.14067</v>
      </c>
      <c r="N20" s="242">
        <v>0</v>
      </c>
      <c r="O20" s="243">
        <v>0</v>
      </c>
    </row>
    <row r="21" spans="1:15" ht="21.75" customHeight="1">
      <c r="A21" s="220"/>
      <c r="B21" s="254"/>
      <c r="C21" s="255"/>
      <c r="D21" s="256"/>
      <c r="E21" s="629" t="s">
        <v>1401</v>
      </c>
      <c r="F21" s="629"/>
      <c r="G21" s="629"/>
      <c r="H21" s="630"/>
      <c r="I21" s="238">
        <v>900</v>
      </c>
      <c r="J21" s="239">
        <v>111</v>
      </c>
      <c r="K21" s="240">
        <v>650300</v>
      </c>
      <c r="L21" s="241">
        <v>0</v>
      </c>
      <c r="M21" s="242">
        <v>214696.14067</v>
      </c>
      <c r="N21" s="242">
        <v>0</v>
      </c>
      <c r="O21" s="243">
        <v>0</v>
      </c>
    </row>
    <row r="22" spans="1:15" ht="12" customHeight="1">
      <c r="A22" s="220"/>
      <c r="B22" s="254"/>
      <c r="C22" s="255"/>
      <c r="D22" s="256"/>
      <c r="E22" s="256"/>
      <c r="F22" s="256"/>
      <c r="G22" s="631" t="s">
        <v>1402</v>
      </c>
      <c r="H22" s="632"/>
      <c r="I22" s="238">
        <v>900</v>
      </c>
      <c r="J22" s="239">
        <v>111</v>
      </c>
      <c r="K22" s="240">
        <v>650300</v>
      </c>
      <c r="L22" s="241">
        <v>13</v>
      </c>
      <c r="M22" s="242">
        <v>214696.14067</v>
      </c>
      <c r="N22" s="242">
        <v>0</v>
      </c>
      <c r="O22" s="243">
        <v>0</v>
      </c>
    </row>
    <row r="23" spans="1:15" ht="12" customHeight="1">
      <c r="A23" s="219"/>
      <c r="B23" s="254"/>
      <c r="C23" s="627" t="s">
        <v>1354</v>
      </c>
      <c r="D23" s="627"/>
      <c r="E23" s="627"/>
      <c r="F23" s="627"/>
      <c r="G23" s="627"/>
      <c r="H23" s="628"/>
      <c r="I23" s="232">
        <v>900</v>
      </c>
      <c r="J23" s="233">
        <v>112</v>
      </c>
      <c r="K23" s="234">
        <v>0</v>
      </c>
      <c r="L23" s="235">
        <v>0</v>
      </c>
      <c r="M23" s="236">
        <v>5000</v>
      </c>
      <c r="N23" s="236">
        <v>0</v>
      </c>
      <c r="O23" s="237">
        <v>0</v>
      </c>
    </row>
    <row r="24" spans="1:15" ht="12" customHeight="1">
      <c r="A24" s="220"/>
      <c r="B24" s="254"/>
      <c r="C24" s="255"/>
      <c r="D24" s="629" t="s">
        <v>1354</v>
      </c>
      <c r="E24" s="629"/>
      <c r="F24" s="629"/>
      <c r="G24" s="629"/>
      <c r="H24" s="630"/>
      <c r="I24" s="238">
        <v>900</v>
      </c>
      <c r="J24" s="239">
        <v>112</v>
      </c>
      <c r="K24" s="240">
        <v>700000</v>
      </c>
      <c r="L24" s="241">
        <v>0</v>
      </c>
      <c r="M24" s="242">
        <v>5000</v>
      </c>
      <c r="N24" s="242">
        <v>0</v>
      </c>
      <c r="O24" s="243">
        <v>0</v>
      </c>
    </row>
    <row r="25" spans="1:15" ht="21.75" customHeight="1">
      <c r="A25" s="220"/>
      <c r="B25" s="254"/>
      <c r="C25" s="255"/>
      <c r="D25" s="256"/>
      <c r="E25" s="629" t="s">
        <v>1403</v>
      </c>
      <c r="F25" s="629"/>
      <c r="G25" s="629"/>
      <c r="H25" s="630"/>
      <c r="I25" s="238">
        <v>900</v>
      </c>
      <c r="J25" s="239">
        <v>112</v>
      </c>
      <c r="K25" s="240">
        <v>700500</v>
      </c>
      <c r="L25" s="241">
        <v>0</v>
      </c>
      <c r="M25" s="242">
        <v>5000</v>
      </c>
      <c r="N25" s="242">
        <v>0</v>
      </c>
      <c r="O25" s="243">
        <v>0</v>
      </c>
    </row>
    <row r="26" spans="1:15" ht="16.5" customHeight="1">
      <c r="A26" s="220"/>
      <c r="B26" s="254"/>
      <c r="C26" s="255"/>
      <c r="D26" s="256"/>
      <c r="E26" s="256"/>
      <c r="F26" s="256"/>
      <c r="G26" s="631" t="s">
        <v>1402</v>
      </c>
      <c r="H26" s="632"/>
      <c r="I26" s="238">
        <v>900</v>
      </c>
      <c r="J26" s="239">
        <v>112</v>
      </c>
      <c r="K26" s="240">
        <v>700500</v>
      </c>
      <c r="L26" s="241">
        <v>13</v>
      </c>
      <c r="M26" s="242">
        <v>5000</v>
      </c>
      <c r="N26" s="242">
        <v>0</v>
      </c>
      <c r="O26" s="243">
        <v>0</v>
      </c>
    </row>
    <row r="27" spans="1:15" ht="21.75" customHeight="1">
      <c r="A27" s="219"/>
      <c r="B27" s="254"/>
      <c r="C27" s="627" t="s">
        <v>1355</v>
      </c>
      <c r="D27" s="627"/>
      <c r="E27" s="627"/>
      <c r="F27" s="627"/>
      <c r="G27" s="627"/>
      <c r="H27" s="628"/>
      <c r="I27" s="232">
        <v>900</v>
      </c>
      <c r="J27" s="233">
        <v>114</v>
      </c>
      <c r="K27" s="234">
        <v>0</v>
      </c>
      <c r="L27" s="235">
        <v>0</v>
      </c>
      <c r="M27" s="236">
        <v>11449.4414</v>
      </c>
      <c r="N27" s="236">
        <v>0</v>
      </c>
      <c r="O27" s="237">
        <v>0</v>
      </c>
    </row>
    <row r="28" spans="1:15" ht="30.75" customHeight="1">
      <c r="A28" s="220"/>
      <c r="B28" s="254"/>
      <c r="C28" s="255"/>
      <c r="D28" s="629" t="s">
        <v>1404</v>
      </c>
      <c r="E28" s="629"/>
      <c r="F28" s="629"/>
      <c r="G28" s="629"/>
      <c r="H28" s="630"/>
      <c r="I28" s="238">
        <v>900</v>
      </c>
      <c r="J28" s="239">
        <v>114</v>
      </c>
      <c r="K28" s="240">
        <v>920000</v>
      </c>
      <c r="L28" s="241">
        <v>0</v>
      </c>
      <c r="M28" s="242">
        <v>11449.4414</v>
      </c>
      <c r="N28" s="242">
        <v>0</v>
      </c>
      <c r="O28" s="243">
        <v>0</v>
      </c>
    </row>
    <row r="29" spans="1:15" ht="32.25" customHeight="1">
      <c r="A29" s="220"/>
      <c r="B29" s="254"/>
      <c r="C29" s="255"/>
      <c r="D29" s="256"/>
      <c r="E29" s="629" t="s">
        <v>1404</v>
      </c>
      <c r="F29" s="629"/>
      <c r="G29" s="629"/>
      <c r="H29" s="630"/>
      <c r="I29" s="238">
        <v>900</v>
      </c>
      <c r="J29" s="239">
        <v>114</v>
      </c>
      <c r="K29" s="240">
        <v>920000</v>
      </c>
      <c r="L29" s="241">
        <v>0</v>
      </c>
      <c r="M29" s="242">
        <v>1000</v>
      </c>
      <c r="N29" s="242">
        <v>0</v>
      </c>
      <c r="O29" s="243">
        <v>0</v>
      </c>
    </row>
    <row r="30" spans="1:15" ht="60.75" customHeight="1">
      <c r="A30" s="220"/>
      <c r="B30" s="254"/>
      <c r="C30" s="255"/>
      <c r="D30" s="256"/>
      <c r="E30" s="256"/>
      <c r="F30" s="629" t="s">
        <v>1405</v>
      </c>
      <c r="G30" s="629"/>
      <c r="H30" s="630"/>
      <c r="I30" s="238">
        <v>900</v>
      </c>
      <c r="J30" s="239">
        <v>114</v>
      </c>
      <c r="K30" s="240">
        <v>920001</v>
      </c>
      <c r="L30" s="241">
        <v>0</v>
      </c>
      <c r="M30" s="242">
        <v>1000</v>
      </c>
      <c r="N30" s="242">
        <v>0</v>
      </c>
      <c r="O30" s="243">
        <v>0</v>
      </c>
    </row>
    <row r="31" spans="1:15" ht="12" customHeight="1">
      <c r="A31" s="220"/>
      <c r="B31" s="254"/>
      <c r="C31" s="255"/>
      <c r="D31" s="256"/>
      <c r="E31" s="256"/>
      <c r="F31" s="256"/>
      <c r="G31" s="631" t="s">
        <v>1402</v>
      </c>
      <c r="H31" s="632"/>
      <c r="I31" s="238">
        <v>900</v>
      </c>
      <c r="J31" s="239">
        <v>114</v>
      </c>
      <c r="K31" s="240">
        <v>920001</v>
      </c>
      <c r="L31" s="241">
        <v>13</v>
      </c>
      <c r="M31" s="242">
        <v>1000</v>
      </c>
      <c r="N31" s="242">
        <v>0</v>
      </c>
      <c r="O31" s="243">
        <v>0</v>
      </c>
    </row>
    <row r="32" spans="1:15" ht="21.75" customHeight="1">
      <c r="A32" s="220"/>
      <c r="B32" s="254"/>
      <c r="C32" s="255"/>
      <c r="D32" s="256"/>
      <c r="E32" s="629" t="s">
        <v>1406</v>
      </c>
      <c r="F32" s="629"/>
      <c r="G32" s="629"/>
      <c r="H32" s="630"/>
      <c r="I32" s="238">
        <v>900</v>
      </c>
      <c r="J32" s="239">
        <v>114</v>
      </c>
      <c r="K32" s="240">
        <v>920300</v>
      </c>
      <c r="L32" s="241">
        <v>0</v>
      </c>
      <c r="M32" s="242">
        <v>10449.4414</v>
      </c>
      <c r="N32" s="242">
        <v>0</v>
      </c>
      <c r="O32" s="243">
        <v>0</v>
      </c>
    </row>
    <row r="33" spans="1:15" ht="112.5" customHeight="1">
      <c r="A33" s="220"/>
      <c r="B33" s="254"/>
      <c r="C33" s="255"/>
      <c r="D33" s="256"/>
      <c r="E33" s="256"/>
      <c r="F33" s="629" t="s">
        <v>1631</v>
      </c>
      <c r="G33" s="629"/>
      <c r="H33" s="630"/>
      <c r="I33" s="238">
        <v>900</v>
      </c>
      <c r="J33" s="239">
        <v>114</v>
      </c>
      <c r="K33" s="240">
        <v>920366</v>
      </c>
      <c r="L33" s="241">
        <v>0</v>
      </c>
      <c r="M33" s="242">
        <v>9923.746</v>
      </c>
      <c r="N33" s="242">
        <v>0</v>
      </c>
      <c r="O33" s="243">
        <v>0</v>
      </c>
    </row>
    <row r="34" spans="1:15" ht="16.5" customHeight="1">
      <c r="A34" s="220"/>
      <c r="B34" s="254"/>
      <c r="C34" s="255"/>
      <c r="D34" s="256"/>
      <c r="E34" s="256"/>
      <c r="F34" s="256"/>
      <c r="G34" s="631" t="s">
        <v>1407</v>
      </c>
      <c r="H34" s="632"/>
      <c r="I34" s="238">
        <v>900</v>
      </c>
      <c r="J34" s="239">
        <v>114</v>
      </c>
      <c r="K34" s="240">
        <v>920366</v>
      </c>
      <c r="L34" s="241">
        <v>18</v>
      </c>
      <c r="M34" s="242">
        <v>9923.746</v>
      </c>
      <c r="N34" s="242">
        <v>0</v>
      </c>
      <c r="O34" s="243">
        <v>0</v>
      </c>
    </row>
    <row r="35" spans="1:15" ht="108" customHeight="1">
      <c r="A35" s="220"/>
      <c r="B35" s="254"/>
      <c r="C35" s="255"/>
      <c r="D35" s="256"/>
      <c r="E35" s="256"/>
      <c r="F35" s="629" t="s">
        <v>1408</v>
      </c>
      <c r="G35" s="629"/>
      <c r="H35" s="630"/>
      <c r="I35" s="238">
        <v>900</v>
      </c>
      <c r="J35" s="239">
        <v>114</v>
      </c>
      <c r="K35" s="240">
        <v>920367</v>
      </c>
      <c r="L35" s="241">
        <v>0</v>
      </c>
      <c r="M35" s="242">
        <v>525.6954000000001</v>
      </c>
      <c r="N35" s="242">
        <v>0</v>
      </c>
      <c r="O35" s="243">
        <v>0</v>
      </c>
    </row>
    <row r="36" spans="1:15" ht="21.75" customHeight="1">
      <c r="A36" s="220"/>
      <c r="B36" s="254"/>
      <c r="C36" s="255"/>
      <c r="D36" s="256"/>
      <c r="E36" s="256"/>
      <c r="F36" s="256"/>
      <c r="G36" s="631" t="s">
        <v>1407</v>
      </c>
      <c r="H36" s="632"/>
      <c r="I36" s="238">
        <v>900</v>
      </c>
      <c r="J36" s="239">
        <v>114</v>
      </c>
      <c r="K36" s="240">
        <v>920367</v>
      </c>
      <c r="L36" s="241">
        <v>18</v>
      </c>
      <c r="M36" s="242">
        <v>525.6954000000001</v>
      </c>
      <c r="N36" s="242">
        <v>0</v>
      </c>
      <c r="O36" s="243">
        <v>0</v>
      </c>
    </row>
    <row r="37" spans="1:15" ht="18.75" customHeight="1">
      <c r="A37" s="219"/>
      <c r="B37" s="254"/>
      <c r="C37" s="627" t="s">
        <v>1364</v>
      </c>
      <c r="D37" s="627"/>
      <c r="E37" s="627"/>
      <c r="F37" s="627"/>
      <c r="G37" s="627"/>
      <c r="H37" s="628"/>
      <c r="I37" s="232">
        <v>900</v>
      </c>
      <c r="J37" s="233">
        <v>502</v>
      </c>
      <c r="K37" s="234">
        <v>0</v>
      </c>
      <c r="L37" s="235">
        <v>0</v>
      </c>
      <c r="M37" s="236">
        <v>301211.89629</v>
      </c>
      <c r="N37" s="236">
        <v>0</v>
      </c>
      <c r="O37" s="237">
        <v>0</v>
      </c>
    </row>
    <row r="38" spans="1:15" ht="21.75" customHeight="1">
      <c r="A38" s="220"/>
      <c r="B38" s="254"/>
      <c r="C38" s="255"/>
      <c r="D38" s="629" t="s">
        <v>1409</v>
      </c>
      <c r="E38" s="629"/>
      <c r="F38" s="629"/>
      <c r="G38" s="629"/>
      <c r="H38" s="630"/>
      <c r="I38" s="238">
        <v>900</v>
      </c>
      <c r="J38" s="239">
        <v>502</v>
      </c>
      <c r="K38" s="240">
        <v>3510000</v>
      </c>
      <c r="L38" s="241">
        <v>0</v>
      </c>
      <c r="M38" s="242">
        <v>301211.89629</v>
      </c>
      <c r="N38" s="242">
        <v>0</v>
      </c>
      <c r="O38" s="243">
        <v>0</v>
      </c>
    </row>
    <row r="39" spans="1:15" ht="63.75" customHeight="1">
      <c r="A39" s="220"/>
      <c r="B39" s="254"/>
      <c r="C39" s="255"/>
      <c r="D39" s="256"/>
      <c r="E39" s="629" t="s">
        <v>1410</v>
      </c>
      <c r="F39" s="629"/>
      <c r="G39" s="629"/>
      <c r="H39" s="630"/>
      <c r="I39" s="238">
        <v>900</v>
      </c>
      <c r="J39" s="239">
        <v>502</v>
      </c>
      <c r="K39" s="240">
        <v>3510200</v>
      </c>
      <c r="L39" s="241">
        <v>0</v>
      </c>
      <c r="M39" s="242">
        <v>301211.89629</v>
      </c>
      <c r="N39" s="242">
        <v>0</v>
      </c>
      <c r="O39" s="243">
        <v>0</v>
      </c>
    </row>
    <row r="40" spans="1:15" ht="30.75" customHeight="1">
      <c r="A40" s="220"/>
      <c r="B40" s="254"/>
      <c r="C40" s="255"/>
      <c r="D40" s="256"/>
      <c r="E40" s="256"/>
      <c r="F40" s="629" t="s">
        <v>1411</v>
      </c>
      <c r="G40" s="629"/>
      <c r="H40" s="630"/>
      <c r="I40" s="238">
        <v>900</v>
      </c>
      <c r="J40" s="239">
        <v>502</v>
      </c>
      <c r="K40" s="240">
        <v>3510207</v>
      </c>
      <c r="L40" s="241">
        <v>0</v>
      </c>
      <c r="M40" s="242">
        <v>301211.89629</v>
      </c>
      <c r="N40" s="242">
        <v>0</v>
      </c>
      <c r="O40" s="243">
        <v>0</v>
      </c>
    </row>
    <row r="41" spans="1:15" ht="21.75" customHeight="1">
      <c r="A41" s="220"/>
      <c r="B41" s="254"/>
      <c r="C41" s="255"/>
      <c r="D41" s="256"/>
      <c r="E41" s="256"/>
      <c r="F41" s="256"/>
      <c r="G41" s="631" t="s">
        <v>1412</v>
      </c>
      <c r="H41" s="632"/>
      <c r="I41" s="238">
        <v>900</v>
      </c>
      <c r="J41" s="239">
        <v>502</v>
      </c>
      <c r="K41" s="240">
        <v>3510207</v>
      </c>
      <c r="L41" s="241">
        <v>6</v>
      </c>
      <c r="M41" s="242">
        <v>301211.89629</v>
      </c>
      <c r="N41" s="242">
        <v>0</v>
      </c>
      <c r="O41" s="243">
        <v>0</v>
      </c>
    </row>
    <row r="42" spans="1:15" ht="32.25" customHeight="1">
      <c r="A42" s="221" t="s">
        <v>327</v>
      </c>
      <c r="B42" s="633" t="s">
        <v>96</v>
      </c>
      <c r="C42" s="633"/>
      <c r="D42" s="633"/>
      <c r="E42" s="633"/>
      <c r="F42" s="633"/>
      <c r="G42" s="633"/>
      <c r="H42" s="634"/>
      <c r="I42" s="244">
        <v>901</v>
      </c>
      <c r="J42" s="245">
        <v>0</v>
      </c>
      <c r="K42" s="246">
        <v>0</v>
      </c>
      <c r="L42" s="247">
        <v>0</v>
      </c>
      <c r="M42" s="248">
        <v>58963.948840000005</v>
      </c>
      <c r="N42" s="248">
        <v>36384.527</v>
      </c>
      <c r="O42" s="249">
        <v>0</v>
      </c>
    </row>
    <row r="43" spans="1:15" ht="42.75" customHeight="1">
      <c r="A43" s="219"/>
      <c r="B43" s="254"/>
      <c r="C43" s="627" t="s">
        <v>1349</v>
      </c>
      <c r="D43" s="627"/>
      <c r="E43" s="627"/>
      <c r="F43" s="627"/>
      <c r="G43" s="627"/>
      <c r="H43" s="628"/>
      <c r="I43" s="232">
        <v>901</v>
      </c>
      <c r="J43" s="233">
        <v>102</v>
      </c>
      <c r="K43" s="234">
        <v>0</v>
      </c>
      <c r="L43" s="235">
        <v>0</v>
      </c>
      <c r="M43" s="236">
        <v>2811.38</v>
      </c>
      <c r="N43" s="236">
        <v>2227.68</v>
      </c>
      <c r="O43" s="237">
        <v>0</v>
      </c>
    </row>
    <row r="44" spans="1:15" ht="31.5" customHeight="1">
      <c r="A44" s="220"/>
      <c r="B44" s="254"/>
      <c r="C44" s="255"/>
      <c r="D44" s="629" t="s">
        <v>1397</v>
      </c>
      <c r="E44" s="629"/>
      <c r="F44" s="629"/>
      <c r="G44" s="629"/>
      <c r="H44" s="630"/>
      <c r="I44" s="238">
        <v>901</v>
      </c>
      <c r="J44" s="239">
        <v>102</v>
      </c>
      <c r="K44" s="240">
        <v>20000</v>
      </c>
      <c r="L44" s="241">
        <v>0</v>
      </c>
      <c r="M44" s="242">
        <v>2811.38</v>
      </c>
      <c r="N44" s="242">
        <v>2227.68</v>
      </c>
      <c r="O44" s="243">
        <v>0</v>
      </c>
    </row>
    <row r="45" spans="1:15" ht="21.75" customHeight="1">
      <c r="A45" s="220"/>
      <c r="B45" s="254"/>
      <c r="C45" s="255"/>
      <c r="D45" s="256"/>
      <c r="E45" s="629" t="s">
        <v>1413</v>
      </c>
      <c r="F45" s="629"/>
      <c r="G45" s="629"/>
      <c r="H45" s="630"/>
      <c r="I45" s="238">
        <v>901</v>
      </c>
      <c r="J45" s="239">
        <v>102</v>
      </c>
      <c r="K45" s="240">
        <v>20300</v>
      </c>
      <c r="L45" s="241">
        <v>0</v>
      </c>
      <c r="M45" s="242">
        <v>2811.38</v>
      </c>
      <c r="N45" s="242">
        <v>2227.68</v>
      </c>
      <c r="O45" s="243">
        <v>0</v>
      </c>
    </row>
    <row r="46" spans="1:15" ht="32.25" customHeight="1">
      <c r="A46" s="220"/>
      <c r="B46" s="254"/>
      <c r="C46" s="255"/>
      <c r="D46" s="256"/>
      <c r="E46" s="256"/>
      <c r="F46" s="629" t="s">
        <v>1414</v>
      </c>
      <c r="G46" s="629"/>
      <c r="H46" s="630"/>
      <c r="I46" s="238">
        <v>901</v>
      </c>
      <c r="J46" s="239">
        <v>102</v>
      </c>
      <c r="K46" s="240">
        <v>20320</v>
      </c>
      <c r="L46" s="241">
        <v>0</v>
      </c>
      <c r="M46" s="242">
        <v>2811.38</v>
      </c>
      <c r="N46" s="242">
        <v>2227.68</v>
      </c>
      <c r="O46" s="243">
        <v>0</v>
      </c>
    </row>
    <row r="47" spans="1:15" ht="32.25" customHeight="1">
      <c r="A47" s="220"/>
      <c r="B47" s="254"/>
      <c r="C47" s="255"/>
      <c r="D47" s="256"/>
      <c r="E47" s="256"/>
      <c r="F47" s="256"/>
      <c r="G47" s="631" t="s">
        <v>1399</v>
      </c>
      <c r="H47" s="632"/>
      <c r="I47" s="238">
        <v>901</v>
      </c>
      <c r="J47" s="239">
        <v>102</v>
      </c>
      <c r="K47" s="240">
        <v>20320</v>
      </c>
      <c r="L47" s="241">
        <v>500</v>
      </c>
      <c r="M47" s="242">
        <v>2811.38</v>
      </c>
      <c r="N47" s="242">
        <v>2227.68</v>
      </c>
      <c r="O47" s="243">
        <v>0</v>
      </c>
    </row>
    <row r="48" spans="1:15" ht="60" customHeight="1">
      <c r="A48" s="219"/>
      <c r="B48" s="254"/>
      <c r="C48" s="627" t="s">
        <v>1351</v>
      </c>
      <c r="D48" s="627"/>
      <c r="E48" s="627"/>
      <c r="F48" s="627"/>
      <c r="G48" s="627"/>
      <c r="H48" s="628"/>
      <c r="I48" s="232">
        <v>901</v>
      </c>
      <c r="J48" s="233">
        <v>104</v>
      </c>
      <c r="K48" s="234">
        <v>0</v>
      </c>
      <c r="L48" s="235">
        <v>0</v>
      </c>
      <c r="M48" s="236">
        <v>56147.24</v>
      </c>
      <c r="N48" s="236">
        <v>34156.847</v>
      </c>
      <c r="O48" s="237">
        <v>0</v>
      </c>
    </row>
    <row r="49" spans="1:15" ht="27.75" customHeight="1">
      <c r="A49" s="220"/>
      <c r="B49" s="254"/>
      <c r="C49" s="255"/>
      <c r="D49" s="629" t="s">
        <v>1397</v>
      </c>
      <c r="E49" s="629"/>
      <c r="F49" s="629"/>
      <c r="G49" s="629"/>
      <c r="H49" s="630"/>
      <c r="I49" s="238">
        <v>901</v>
      </c>
      <c r="J49" s="239">
        <v>104</v>
      </c>
      <c r="K49" s="240">
        <v>20000</v>
      </c>
      <c r="L49" s="241">
        <v>0</v>
      </c>
      <c r="M49" s="242">
        <v>56147.24</v>
      </c>
      <c r="N49" s="242">
        <v>34156.847</v>
      </c>
      <c r="O49" s="243">
        <v>0</v>
      </c>
    </row>
    <row r="50" spans="1:15" ht="17.25" customHeight="1">
      <c r="A50" s="220"/>
      <c r="B50" s="254"/>
      <c r="C50" s="255"/>
      <c r="D50" s="256"/>
      <c r="E50" s="629" t="s">
        <v>1398</v>
      </c>
      <c r="F50" s="629"/>
      <c r="G50" s="629"/>
      <c r="H50" s="630"/>
      <c r="I50" s="238">
        <v>901</v>
      </c>
      <c r="J50" s="239">
        <v>104</v>
      </c>
      <c r="K50" s="240">
        <v>20400</v>
      </c>
      <c r="L50" s="241">
        <v>0</v>
      </c>
      <c r="M50" s="242">
        <v>56147.24</v>
      </c>
      <c r="N50" s="242">
        <v>34156.847</v>
      </c>
      <c r="O50" s="243">
        <v>0</v>
      </c>
    </row>
    <row r="51" spans="1:15" ht="32.25" customHeight="1">
      <c r="A51" s="220"/>
      <c r="B51" s="254"/>
      <c r="C51" s="255"/>
      <c r="D51" s="256"/>
      <c r="E51" s="256"/>
      <c r="F51" s="629" t="s">
        <v>96</v>
      </c>
      <c r="G51" s="629"/>
      <c r="H51" s="630"/>
      <c r="I51" s="238">
        <v>901</v>
      </c>
      <c r="J51" s="239">
        <v>104</v>
      </c>
      <c r="K51" s="240">
        <v>20401</v>
      </c>
      <c r="L51" s="241">
        <v>0</v>
      </c>
      <c r="M51" s="242">
        <v>56132.54</v>
      </c>
      <c r="N51" s="242">
        <v>34156.847</v>
      </c>
      <c r="O51" s="243">
        <v>0</v>
      </c>
    </row>
    <row r="52" spans="1:15" ht="32.25" customHeight="1">
      <c r="A52" s="220"/>
      <c r="B52" s="254"/>
      <c r="C52" s="255"/>
      <c r="D52" s="256"/>
      <c r="E52" s="256"/>
      <c r="F52" s="256"/>
      <c r="G52" s="631" t="s">
        <v>1399</v>
      </c>
      <c r="H52" s="632"/>
      <c r="I52" s="238">
        <v>901</v>
      </c>
      <c r="J52" s="239">
        <v>104</v>
      </c>
      <c r="K52" s="240">
        <v>20401</v>
      </c>
      <c r="L52" s="241">
        <v>500</v>
      </c>
      <c r="M52" s="242">
        <v>56132.54</v>
      </c>
      <c r="N52" s="242">
        <v>34156.847</v>
      </c>
      <c r="O52" s="243">
        <v>0</v>
      </c>
    </row>
    <row r="53" spans="1:15" ht="63" customHeight="1">
      <c r="A53" s="220"/>
      <c r="B53" s="254"/>
      <c r="C53" s="255"/>
      <c r="D53" s="256"/>
      <c r="E53" s="256"/>
      <c r="F53" s="629" t="s">
        <v>1415</v>
      </c>
      <c r="G53" s="629"/>
      <c r="H53" s="630"/>
      <c r="I53" s="238">
        <v>901</v>
      </c>
      <c r="J53" s="239">
        <v>104</v>
      </c>
      <c r="K53" s="240">
        <v>20402</v>
      </c>
      <c r="L53" s="241">
        <v>0</v>
      </c>
      <c r="M53" s="242">
        <v>14.7</v>
      </c>
      <c r="N53" s="242">
        <v>0</v>
      </c>
      <c r="O53" s="243">
        <v>0</v>
      </c>
    </row>
    <row r="54" spans="1:15" ht="32.25" customHeight="1">
      <c r="A54" s="220"/>
      <c r="B54" s="254"/>
      <c r="C54" s="255"/>
      <c r="D54" s="256"/>
      <c r="E54" s="256"/>
      <c r="F54" s="256"/>
      <c r="G54" s="631" t="s">
        <v>1399</v>
      </c>
      <c r="H54" s="632"/>
      <c r="I54" s="238">
        <v>901</v>
      </c>
      <c r="J54" s="239">
        <v>104</v>
      </c>
      <c r="K54" s="240">
        <v>20402</v>
      </c>
      <c r="L54" s="241">
        <v>500</v>
      </c>
      <c r="M54" s="242">
        <v>14.7</v>
      </c>
      <c r="N54" s="242">
        <v>0</v>
      </c>
      <c r="O54" s="243">
        <v>0</v>
      </c>
    </row>
    <row r="55" spans="1:15" ht="18" customHeight="1">
      <c r="A55" s="219"/>
      <c r="B55" s="254"/>
      <c r="C55" s="627" t="s">
        <v>1355</v>
      </c>
      <c r="D55" s="627"/>
      <c r="E55" s="627"/>
      <c r="F55" s="627"/>
      <c r="G55" s="627"/>
      <c r="H55" s="628"/>
      <c r="I55" s="232">
        <v>901</v>
      </c>
      <c r="J55" s="233">
        <v>114</v>
      </c>
      <c r="K55" s="234">
        <v>0</v>
      </c>
      <c r="L55" s="235">
        <v>0</v>
      </c>
      <c r="M55" s="236">
        <v>5.3288400000000005</v>
      </c>
      <c r="N55" s="236">
        <v>0</v>
      </c>
      <c r="O55" s="237">
        <v>0</v>
      </c>
    </row>
    <row r="56" spans="1:15" ht="34.5" customHeight="1">
      <c r="A56" s="220"/>
      <c r="B56" s="254"/>
      <c r="C56" s="255"/>
      <c r="D56" s="629" t="s">
        <v>1404</v>
      </c>
      <c r="E56" s="629"/>
      <c r="F56" s="629"/>
      <c r="G56" s="629"/>
      <c r="H56" s="630"/>
      <c r="I56" s="238">
        <v>901</v>
      </c>
      <c r="J56" s="239">
        <v>114</v>
      </c>
      <c r="K56" s="240">
        <v>920000</v>
      </c>
      <c r="L56" s="241">
        <v>0</v>
      </c>
      <c r="M56" s="242">
        <v>5.3288400000000005</v>
      </c>
      <c r="N56" s="242">
        <v>0</v>
      </c>
      <c r="O56" s="243">
        <v>0</v>
      </c>
    </row>
    <row r="57" spans="1:15" ht="18.75" customHeight="1">
      <c r="A57" s="220"/>
      <c r="B57" s="254"/>
      <c r="C57" s="255"/>
      <c r="D57" s="256"/>
      <c r="E57" s="629" t="s">
        <v>1406</v>
      </c>
      <c r="F57" s="629"/>
      <c r="G57" s="629"/>
      <c r="H57" s="630"/>
      <c r="I57" s="238">
        <v>901</v>
      </c>
      <c r="J57" s="239">
        <v>114</v>
      </c>
      <c r="K57" s="240">
        <v>920300</v>
      </c>
      <c r="L57" s="241">
        <v>0</v>
      </c>
      <c r="M57" s="242">
        <v>5.3288400000000005</v>
      </c>
      <c r="N57" s="242">
        <v>0</v>
      </c>
      <c r="O57" s="243">
        <v>0</v>
      </c>
    </row>
    <row r="58" spans="1:15" ht="29.25" customHeight="1">
      <c r="A58" s="220"/>
      <c r="B58" s="254"/>
      <c r="C58" s="255"/>
      <c r="D58" s="256"/>
      <c r="E58" s="256"/>
      <c r="F58" s="629" t="s">
        <v>1416</v>
      </c>
      <c r="G58" s="629"/>
      <c r="H58" s="630"/>
      <c r="I58" s="238">
        <v>901</v>
      </c>
      <c r="J58" s="239">
        <v>114</v>
      </c>
      <c r="K58" s="240">
        <v>920327</v>
      </c>
      <c r="L58" s="241">
        <v>0</v>
      </c>
      <c r="M58" s="242">
        <v>5.3288400000000005</v>
      </c>
      <c r="N58" s="242">
        <v>0</v>
      </c>
      <c r="O58" s="243">
        <v>0</v>
      </c>
    </row>
    <row r="59" spans="1:15" ht="32.25" customHeight="1">
      <c r="A59" s="220"/>
      <c r="B59" s="254"/>
      <c r="C59" s="255"/>
      <c r="D59" s="256"/>
      <c r="E59" s="256"/>
      <c r="F59" s="256"/>
      <c r="G59" s="631" t="s">
        <v>1399</v>
      </c>
      <c r="H59" s="632"/>
      <c r="I59" s="238">
        <v>901</v>
      </c>
      <c r="J59" s="239">
        <v>114</v>
      </c>
      <c r="K59" s="240">
        <v>920327</v>
      </c>
      <c r="L59" s="241">
        <v>500</v>
      </c>
      <c r="M59" s="242">
        <v>5.3288400000000005</v>
      </c>
      <c r="N59" s="242">
        <v>0</v>
      </c>
      <c r="O59" s="243">
        <v>0</v>
      </c>
    </row>
    <row r="60" spans="1:15" ht="32.25" customHeight="1">
      <c r="A60" s="221" t="s">
        <v>328</v>
      </c>
      <c r="B60" s="633" t="s">
        <v>103</v>
      </c>
      <c r="C60" s="633"/>
      <c r="D60" s="633"/>
      <c r="E60" s="633"/>
      <c r="F60" s="633"/>
      <c r="G60" s="633"/>
      <c r="H60" s="634"/>
      <c r="I60" s="244">
        <v>903</v>
      </c>
      <c r="J60" s="245">
        <v>0</v>
      </c>
      <c r="K60" s="246">
        <v>0</v>
      </c>
      <c r="L60" s="247">
        <v>0</v>
      </c>
      <c r="M60" s="248">
        <v>181208.68082</v>
      </c>
      <c r="N60" s="248">
        <v>81498.5462</v>
      </c>
      <c r="O60" s="249">
        <v>11312.44</v>
      </c>
    </row>
    <row r="61" spans="1:15" ht="59.25" customHeight="1">
      <c r="A61" s="219"/>
      <c r="B61" s="254"/>
      <c r="C61" s="627" t="s">
        <v>1351</v>
      </c>
      <c r="D61" s="627"/>
      <c r="E61" s="627"/>
      <c r="F61" s="627"/>
      <c r="G61" s="627"/>
      <c r="H61" s="628"/>
      <c r="I61" s="232">
        <v>903</v>
      </c>
      <c r="J61" s="233">
        <v>104</v>
      </c>
      <c r="K61" s="234">
        <v>0</v>
      </c>
      <c r="L61" s="235">
        <v>0</v>
      </c>
      <c r="M61" s="236">
        <v>80274.183</v>
      </c>
      <c r="N61" s="236">
        <v>31151.909</v>
      </c>
      <c r="O61" s="237">
        <v>0</v>
      </c>
    </row>
    <row r="62" spans="1:15" ht="30.75" customHeight="1">
      <c r="A62" s="220"/>
      <c r="B62" s="254"/>
      <c r="C62" s="255"/>
      <c r="D62" s="629" t="s">
        <v>1397</v>
      </c>
      <c r="E62" s="629"/>
      <c r="F62" s="629"/>
      <c r="G62" s="629"/>
      <c r="H62" s="630"/>
      <c r="I62" s="238">
        <v>903</v>
      </c>
      <c r="J62" s="239">
        <v>104</v>
      </c>
      <c r="K62" s="240">
        <v>20000</v>
      </c>
      <c r="L62" s="241">
        <v>0</v>
      </c>
      <c r="M62" s="242">
        <v>80274.183</v>
      </c>
      <c r="N62" s="242">
        <v>31151.909</v>
      </c>
      <c r="O62" s="243">
        <v>0</v>
      </c>
    </row>
    <row r="63" spans="1:15" ht="16.5" customHeight="1">
      <c r="A63" s="220"/>
      <c r="B63" s="254"/>
      <c r="C63" s="255"/>
      <c r="D63" s="256"/>
      <c r="E63" s="629" t="s">
        <v>1398</v>
      </c>
      <c r="F63" s="629"/>
      <c r="G63" s="629"/>
      <c r="H63" s="630"/>
      <c r="I63" s="238">
        <v>903</v>
      </c>
      <c r="J63" s="239">
        <v>104</v>
      </c>
      <c r="K63" s="240">
        <v>20400</v>
      </c>
      <c r="L63" s="241">
        <v>0</v>
      </c>
      <c r="M63" s="242">
        <v>80274.183</v>
      </c>
      <c r="N63" s="242">
        <v>31151.909</v>
      </c>
      <c r="O63" s="243">
        <v>0</v>
      </c>
    </row>
    <row r="64" spans="1:15" ht="32.25" customHeight="1">
      <c r="A64" s="220"/>
      <c r="B64" s="254"/>
      <c r="C64" s="255"/>
      <c r="D64" s="256"/>
      <c r="E64" s="256"/>
      <c r="F64" s="629" t="s">
        <v>103</v>
      </c>
      <c r="G64" s="629"/>
      <c r="H64" s="630"/>
      <c r="I64" s="238">
        <v>903</v>
      </c>
      <c r="J64" s="239">
        <v>104</v>
      </c>
      <c r="K64" s="240">
        <v>20405</v>
      </c>
      <c r="L64" s="241">
        <v>0</v>
      </c>
      <c r="M64" s="242">
        <v>80274.183</v>
      </c>
      <c r="N64" s="242">
        <v>31151.909</v>
      </c>
      <c r="O64" s="243">
        <v>0</v>
      </c>
    </row>
    <row r="65" spans="1:15" ht="32.25" customHeight="1">
      <c r="A65" s="220"/>
      <c r="B65" s="254"/>
      <c r="C65" s="255"/>
      <c r="D65" s="256"/>
      <c r="E65" s="256"/>
      <c r="F65" s="256"/>
      <c r="G65" s="631" t="s">
        <v>1399</v>
      </c>
      <c r="H65" s="632"/>
      <c r="I65" s="238">
        <v>903</v>
      </c>
      <c r="J65" s="239">
        <v>104</v>
      </c>
      <c r="K65" s="240">
        <v>20405</v>
      </c>
      <c r="L65" s="241">
        <v>500</v>
      </c>
      <c r="M65" s="242">
        <v>80274.183</v>
      </c>
      <c r="N65" s="242">
        <v>31151.909</v>
      </c>
      <c r="O65" s="243">
        <v>0</v>
      </c>
    </row>
    <row r="66" spans="1:15" ht="21.75" customHeight="1">
      <c r="A66" s="219"/>
      <c r="B66" s="254"/>
      <c r="C66" s="627" t="s">
        <v>1355</v>
      </c>
      <c r="D66" s="627"/>
      <c r="E66" s="627"/>
      <c r="F66" s="627"/>
      <c r="G66" s="627"/>
      <c r="H66" s="628"/>
      <c r="I66" s="232">
        <v>903</v>
      </c>
      <c r="J66" s="233">
        <v>114</v>
      </c>
      <c r="K66" s="234">
        <v>0</v>
      </c>
      <c r="L66" s="235">
        <v>0</v>
      </c>
      <c r="M66" s="236">
        <v>93529.14704000001</v>
      </c>
      <c r="N66" s="236">
        <v>50346.637200000005</v>
      </c>
      <c r="O66" s="237">
        <v>11312.44</v>
      </c>
    </row>
    <row r="67" spans="1:15" ht="34.5" customHeight="1">
      <c r="A67" s="220"/>
      <c r="B67" s="254"/>
      <c r="C67" s="255"/>
      <c r="D67" s="629" t="s">
        <v>1404</v>
      </c>
      <c r="E67" s="629"/>
      <c r="F67" s="629"/>
      <c r="G67" s="629"/>
      <c r="H67" s="630"/>
      <c r="I67" s="238">
        <v>903</v>
      </c>
      <c r="J67" s="239">
        <v>114</v>
      </c>
      <c r="K67" s="240">
        <v>920000</v>
      </c>
      <c r="L67" s="241">
        <v>0</v>
      </c>
      <c r="M67" s="242">
        <v>2076.04717</v>
      </c>
      <c r="N67" s="242">
        <v>0</v>
      </c>
      <c r="O67" s="243">
        <v>0</v>
      </c>
    </row>
    <row r="68" spans="1:15" ht="21.75" customHeight="1">
      <c r="A68" s="220"/>
      <c r="B68" s="254"/>
      <c r="C68" s="255"/>
      <c r="D68" s="256"/>
      <c r="E68" s="629" t="s">
        <v>1406</v>
      </c>
      <c r="F68" s="629"/>
      <c r="G68" s="629"/>
      <c r="H68" s="630"/>
      <c r="I68" s="238">
        <v>903</v>
      </c>
      <c r="J68" s="239">
        <v>114</v>
      </c>
      <c r="K68" s="240">
        <v>920300</v>
      </c>
      <c r="L68" s="241">
        <v>0</v>
      </c>
      <c r="M68" s="242">
        <v>2076.04717</v>
      </c>
      <c r="N68" s="242">
        <v>0</v>
      </c>
      <c r="O68" s="243">
        <v>0</v>
      </c>
    </row>
    <row r="69" spans="1:15" ht="21.75" customHeight="1">
      <c r="A69" s="220"/>
      <c r="B69" s="254"/>
      <c r="C69" s="255"/>
      <c r="D69" s="256"/>
      <c r="E69" s="256"/>
      <c r="F69" s="629" t="s">
        <v>1417</v>
      </c>
      <c r="G69" s="629"/>
      <c r="H69" s="630"/>
      <c r="I69" s="238">
        <v>903</v>
      </c>
      <c r="J69" s="239">
        <v>114</v>
      </c>
      <c r="K69" s="240">
        <v>920353</v>
      </c>
      <c r="L69" s="241">
        <v>0</v>
      </c>
      <c r="M69" s="242">
        <v>1257.92123</v>
      </c>
      <c r="N69" s="242">
        <v>0</v>
      </c>
      <c r="O69" s="243">
        <v>0</v>
      </c>
    </row>
    <row r="70" spans="1:15" ht="32.25" customHeight="1">
      <c r="A70" s="220"/>
      <c r="B70" s="254"/>
      <c r="C70" s="255"/>
      <c r="D70" s="256"/>
      <c r="E70" s="256"/>
      <c r="F70" s="256"/>
      <c r="G70" s="631" t="s">
        <v>1399</v>
      </c>
      <c r="H70" s="632"/>
      <c r="I70" s="238">
        <v>903</v>
      </c>
      <c r="J70" s="239">
        <v>114</v>
      </c>
      <c r="K70" s="240">
        <v>920353</v>
      </c>
      <c r="L70" s="241">
        <v>500</v>
      </c>
      <c r="M70" s="242">
        <v>1257.92123</v>
      </c>
      <c r="N70" s="242">
        <v>0</v>
      </c>
      <c r="O70" s="243">
        <v>0</v>
      </c>
    </row>
    <row r="71" spans="1:15" ht="21.75" customHeight="1">
      <c r="A71" s="220"/>
      <c r="B71" s="254"/>
      <c r="C71" s="255"/>
      <c r="D71" s="256"/>
      <c r="E71" s="256"/>
      <c r="F71" s="629" t="s">
        <v>1418</v>
      </c>
      <c r="G71" s="629"/>
      <c r="H71" s="630"/>
      <c r="I71" s="238">
        <v>903</v>
      </c>
      <c r="J71" s="239">
        <v>114</v>
      </c>
      <c r="K71" s="240">
        <v>920361</v>
      </c>
      <c r="L71" s="241">
        <v>0</v>
      </c>
      <c r="M71" s="242">
        <v>81.25882</v>
      </c>
      <c r="N71" s="242">
        <v>0</v>
      </c>
      <c r="O71" s="243">
        <v>0</v>
      </c>
    </row>
    <row r="72" spans="1:15" ht="32.25" customHeight="1">
      <c r="A72" s="220"/>
      <c r="B72" s="254"/>
      <c r="C72" s="255"/>
      <c r="D72" s="256"/>
      <c r="E72" s="256"/>
      <c r="F72" s="256"/>
      <c r="G72" s="631" t="s">
        <v>1399</v>
      </c>
      <c r="H72" s="632"/>
      <c r="I72" s="238">
        <v>903</v>
      </c>
      <c r="J72" s="239">
        <v>114</v>
      </c>
      <c r="K72" s="240">
        <v>920361</v>
      </c>
      <c r="L72" s="241">
        <v>500</v>
      </c>
      <c r="M72" s="242">
        <v>81.25882</v>
      </c>
      <c r="N72" s="242">
        <v>0</v>
      </c>
      <c r="O72" s="243">
        <v>0</v>
      </c>
    </row>
    <row r="73" spans="1:15" ht="58.5" customHeight="1">
      <c r="A73" s="220"/>
      <c r="B73" s="254"/>
      <c r="C73" s="255"/>
      <c r="D73" s="256"/>
      <c r="E73" s="256"/>
      <c r="F73" s="629" t="s">
        <v>1419</v>
      </c>
      <c r="G73" s="629"/>
      <c r="H73" s="630"/>
      <c r="I73" s="238">
        <v>903</v>
      </c>
      <c r="J73" s="239">
        <v>114</v>
      </c>
      <c r="K73" s="240">
        <v>920364</v>
      </c>
      <c r="L73" s="241">
        <v>0</v>
      </c>
      <c r="M73" s="242">
        <v>736.86712</v>
      </c>
      <c r="N73" s="242">
        <v>0</v>
      </c>
      <c r="O73" s="243">
        <v>0</v>
      </c>
    </row>
    <row r="74" spans="1:15" ht="32.25" customHeight="1">
      <c r="A74" s="220"/>
      <c r="B74" s="254"/>
      <c r="C74" s="255"/>
      <c r="D74" s="256"/>
      <c r="E74" s="256"/>
      <c r="F74" s="256"/>
      <c r="G74" s="631" t="s">
        <v>1399</v>
      </c>
      <c r="H74" s="632"/>
      <c r="I74" s="238">
        <v>903</v>
      </c>
      <c r="J74" s="239">
        <v>114</v>
      </c>
      <c r="K74" s="240">
        <v>920364</v>
      </c>
      <c r="L74" s="241">
        <v>500</v>
      </c>
      <c r="M74" s="242">
        <v>736.86712</v>
      </c>
      <c r="N74" s="242">
        <v>0</v>
      </c>
      <c r="O74" s="243">
        <v>0</v>
      </c>
    </row>
    <row r="75" spans="1:15" ht="28.5" customHeight="1">
      <c r="A75" s="220"/>
      <c r="B75" s="254"/>
      <c r="C75" s="255"/>
      <c r="D75" s="629" t="s">
        <v>1420</v>
      </c>
      <c r="E75" s="629"/>
      <c r="F75" s="629"/>
      <c r="G75" s="629"/>
      <c r="H75" s="630"/>
      <c r="I75" s="238">
        <v>903</v>
      </c>
      <c r="J75" s="239">
        <v>114</v>
      </c>
      <c r="K75" s="240">
        <v>930000</v>
      </c>
      <c r="L75" s="241">
        <v>0</v>
      </c>
      <c r="M75" s="242">
        <v>83717.05642000001</v>
      </c>
      <c r="N75" s="242">
        <v>45375.7572</v>
      </c>
      <c r="O75" s="243">
        <v>11312.44</v>
      </c>
    </row>
    <row r="76" spans="1:15" ht="32.25" customHeight="1">
      <c r="A76" s="220"/>
      <c r="B76" s="254"/>
      <c r="C76" s="255"/>
      <c r="D76" s="256"/>
      <c r="E76" s="629" t="s">
        <v>1421</v>
      </c>
      <c r="F76" s="629"/>
      <c r="G76" s="629"/>
      <c r="H76" s="630"/>
      <c r="I76" s="238">
        <v>903</v>
      </c>
      <c r="J76" s="239">
        <v>114</v>
      </c>
      <c r="K76" s="240">
        <v>939900</v>
      </c>
      <c r="L76" s="241">
        <v>0</v>
      </c>
      <c r="M76" s="242">
        <v>83717.05642000001</v>
      </c>
      <c r="N76" s="242">
        <v>45375.7572</v>
      </c>
      <c r="O76" s="243">
        <v>11312.44</v>
      </c>
    </row>
    <row r="77" spans="1:15" ht="32.25" customHeight="1">
      <c r="A77" s="220"/>
      <c r="B77" s="254"/>
      <c r="C77" s="255"/>
      <c r="D77" s="256"/>
      <c r="E77" s="256"/>
      <c r="F77" s="629" t="s">
        <v>1422</v>
      </c>
      <c r="G77" s="629"/>
      <c r="H77" s="630"/>
      <c r="I77" s="238">
        <v>903</v>
      </c>
      <c r="J77" s="239">
        <v>114</v>
      </c>
      <c r="K77" s="240">
        <v>939910</v>
      </c>
      <c r="L77" s="241">
        <v>0</v>
      </c>
      <c r="M77" s="242">
        <v>23386.466749999996</v>
      </c>
      <c r="N77" s="242">
        <v>17017.7172</v>
      </c>
      <c r="O77" s="243">
        <v>0</v>
      </c>
    </row>
    <row r="78" spans="1:15" ht="21.75" customHeight="1">
      <c r="A78" s="220"/>
      <c r="B78" s="254"/>
      <c r="C78" s="255"/>
      <c r="D78" s="256"/>
      <c r="E78" s="256"/>
      <c r="F78" s="256"/>
      <c r="G78" s="631" t="s">
        <v>1423</v>
      </c>
      <c r="H78" s="632"/>
      <c r="I78" s="238">
        <v>903</v>
      </c>
      <c r="J78" s="239">
        <v>114</v>
      </c>
      <c r="K78" s="240">
        <v>939910</v>
      </c>
      <c r="L78" s="241">
        <v>1</v>
      </c>
      <c r="M78" s="242">
        <v>23386.466749999996</v>
      </c>
      <c r="N78" s="242">
        <v>17017.7172</v>
      </c>
      <c r="O78" s="243">
        <v>0</v>
      </c>
    </row>
    <row r="79" spans="1:15" ht="32.25" customHeight="1">
      <c r="A79" s="220"/>
      <c r="B79" s="254"/>
      <c r="C79" s="255"/>
      <c r="D79" s="256"/>
      <c r="E79" s="256"/>
      <c r="F79" s="629" t="s">
        <v>1424</v>
      </c>
      <c r="G79" s="629"/>
      <c r="H79" s="630"/>
      <c r="I79" s="238">
        <v>903</v>
      </c>
      <c r="J79" s="239">
        <v>114</v>
      </c>
      <c r="K79" s="240">
        <v>939917</v>
      </c>
      <c r="L79" s="241">
        <v>0</v>
      </c>
      <c r="M79" s="242">
        <v>60330.58966999999</v>
      </c>
      <c r="N79" s="242">
        <v>28358.04</v>
      </c>
      <c r="O79" s="243">
        <v>11312.44</v>
      </c>
    </row>
    <row r="80" spans="1:15" ht="21.75" customHeight="1">
      <c r="A80" s="220"/>
      <c r="B80" s="254"/>
      <c r="C80" s="255"/>
      <c r="D80" s="256"/>
      <c r="E80" s="256"/>
      <c r="F80" s="256"/>
      <c r="G80" s="631" t="s">
        <v>1423</v>
      </c>
      <c r="H80" s="632"/>
      <c r="I80" s="238">
        <v>903</v>
      </c>
      <c r="J80" s="239">
        <v>114</v>
      </c>
      <c r="K80" s="240">
        <v>939917</v>
      </c>
      <c r="L80" s="241">
        <v>1</v>
      </c>
      <c r="M80" s="242">
        <v>60330.58966999999</v>
      </c>
      <c r="N80" s="242">
        <v>28358.04</v>
      </c>
      <c r="O80" s="243">
        <v>11312.44</v>
      </c>
    </row>
    <row r="81" spans="1:15" ht="32.25" customHeight="1">
      <c r="A81" s="220"/>
      <c r="B81" s="254"/>
      <c r="C81" s="255"/>
      <c r="D81" s="629" t="s">
        <v>1425</v>
      </c>
      <c r="E81" s="629"/>
      <c r="F81" s="629"/>
      <c r="G81" s="629"/>
      <c r="H81" s="630"/>
      <c r="I81" s="238">
        <v>903</v>
      </c>
      <c r="J81" s="239">
        <v>114</v>
      </c>
      <c r="K81" s="240">
        <v>4400000</v>
      </c>
      <c r="L81" s="241">
        <v>0</v>
      </c>
      <c r="M81" s="242">
        <v>6755.732419999999</v>
      </c>
      <c r="N81" s="242">
        <v>4970.88</v>
      </c>
      <c r="O81" s="243">
        <v>0</v>
      </c>
    </row>
    <row r="82" spans="1:15" ht="32.25" customHeight="1">
      <c r="A82" s="220"/>
      <c r="B82" s="254"/>
      <c r="C82" s="255"/>
      <c r="D82" s="256"/>
      <c r="E82" s="629" t="s">
        <v>1421</v>
      </c>
      <c r="F82" s="629"/>
      <c r="G82" s="629"/>
      <c r="H82" s="630"/>
      <c r="I82" s="238">
        <v>903</v>
      </c>
      <c r="J82" s="239">
        <v>114</v>
      </c>
      <c r="K82" s="240">
        <v>4409900</v>
      </c>
      <c r="L82" s="241">
        <v>0</v>
      </c>
      <c r="M82" s="242">
        <v>6755.732419999999</v>
      </c>
      <c r="N82" s="242">
        <v>4970.88</v>
      </c>
      <c r="O82" s="243">
        <v>0</v>
      </c>
    </row>
    <row r="83" spans="1:15" ht="21.75" customHeight="1">
      <c r="A83" s="220"/>
      <c r="B83" s="254"/>
      <c r="C83" s="255"/>
      <c r="D83" s="256"/>
      <c r="E83" s="256"/>
      <c r="F83" s="629" t="s">
        <v>1426</v>
      </c>
      <c r="G83" s="629"/>
      <c r="H83" s="630"/>
      <c r="I83" s="238">
        <v>903</v>
      </c>
      <c r="J83" s="239">
        <v>114</v>
      </c>
      <c r="K83" s="240">
        <v>4409909</v>
      </c>
      <c r="L83" s="241">
        <v>0</v>
      </c>
      <c r="M83" s="242">
        <v>6755.732419999999</v>
      </c>
      <c r="N83" s="242">
        <v>4970.88</v>
      </c>
      <c r="O83" s="243">
        <v>0</v>
      </c>
    </row>
    <row r="84" spans="1:15" ht="21.75" customHeight="1">
      <c r="A84" s="220"/>
      <c r="B84" s="254"/>
      <c r="C84" s="255"/>
      <c r="D84" s="256"/>
      <c r="E84" s="256"/>
      <c r="F84" s="256"/>
      <c r="G84" s="631" t="s">
        <v>1423</v>
      </c>
      <c r="H84" s="632"/>
      <c r="I84" s="238">
        <v>903</v>
      </c>
      <c r="J84" s="239">
        <v>114</v>
      </c>
      <c r="K84" s="240">
        <v>4409909</v>
      </c>
      <c r="L84" s="241">
        <v>1</v>
      </c>
      <c r="M84" s="242">
        <v>6755.732419999999</v>
      </c>
      <c r="N84" s="242">
        <v>4970.88</v>
      </c>
      <c r="O84" s="243">
        <v>0</v>
      </c>
    </row>
    <row r="85" spans="1:15" ht="21.75" customHeight="1">
      <c r="A85" s="220"/>
      <c r="B85" s="254"/>
      <c r="C85" s="255"/>
      <c r="D85" s="629" t="s">
        <v>1427</v>
      </c>
      <c r="E85" s="629"/>
      <c r="F85" s="629"/>
      <c r="G85" s="629"/>
      <c r="H85" s="630"/>
      <c r="I85" s="238">
        <v>903</v>
      </c>
      <c r="J85" s="239">
        <v>114</v>
      </c>
      <c r="K85" s="240">
        <v>7950000</v>
      </c>
      <c r="L85" s="241">
        <v>0</v>
      </c>
      <c r="M85" s="242">
        <v>980.3110300000001</v>
      </c>
      <c r="N85" s="242">
        <v>0</v>
      </c>
      <c r="O85" s="243">
        <v>0</v>
      </c>
    </row>
    <row r="86" spans="1:15" ht="42.75" customHeight="1">
      <c r="A86" s="220"/>
      <c r="B86" s="254"/>
      <c r="C86" s="255"/>
      <c r="D86" s="256"/>
      <c r="E86" s="256"/>
      <c r="F86" s="629" t="s">
        <v>1428</v>
      </c>
      <c r="G86" s="629"/>
      <c r="H86" s="630"/>
      <c r="I86" s="238">
        <v>903</v>
      </c>
      <c r="J86" s="239">
        <v>114</v>
      </c>
      <c r="K86" s="240">
        <v>7950035</v>
      </c>
      <c r="L86" s="241">
        <v>0</v>
      </c>
      <c r="M86" s="242">
        <v>980.3110300000001</v>
      </c>
      <c r="N86" s="242">
        <v>0</v>
      </c>
      <c r="O86" s="243">
        <v>0</v>
      </c>
    </row>
    <row r="87" spans="1:15" ht="32.25" customHeight="1">
      <c r="A87" s="220"/>
      <c r="B87" s="254"/>
      <c r="C87" s="255"/>
      <c r="D87" s="256"/>
      <c r="E87" s="256"/>
      <c r="F87" s="256"/>
      <c r="G87" s="631" t="s">
        <v>1399</v>
      </c>
      <c r="H87" s="632"/>
      <c r="I87" s="238">
        <v>903</v>
      </c>
      <c r="J87" s="239">
        <v>114</v>
      </c>
      <c r="K87" s="240">
        <v>7950035</v>
      </c>
      <c r="L87" s="241">
        <v>500</v>
      </c>
      <c r="M87" s="242">
        <v>980.3110300000001</v>
      </c>
      <c r="N87" s="242">
        <v>0</v>
      </c>
      <c r="O87" s="243">
        <v>0</v>
      </c>
    </row>
    <row r="88" spans="1:15" ht="17.25" customHeight="1">
      <c r="A88" s="219"/>
      <c r="B88" s="254"/>
      <c r="C88" s="627" t="s">
        <v>1357</v>
      </c>
      <c r="D88" s="627"/>
      <c r="E88" s="627"/>
      <c r="F88" s="627"/>
      <c r="G88" s="627"/>
      <c r="H88" s="628"/>
      <c r="I88" s="232">
        <v>903</v>
      </c>
      <c r="J88" s="233">
        <v>302</v>
      </c>
      <c r="K88" s="234">
        <v>0</v>
      </c>
      <c r="L88" s="235">
        <v>0</v>
      </c>
      <c r="M88" s="236">
        <v>73.45103</v>
      </c>
      <c r="N88" s="236">
        <v>0</v>
      </c>
      <c r="O88" s="237">
        <v>0</v>
      </c>
    </row>
    <row r="89" spans="1:15" ht="21.75" customHeight="1">
      <c r="A89" s="220"/>
      <c r="B89" s="254"/>
      <c r="C89" s="255"/>
      <c r="D89" s="629" t="s">
        <v>1429</v>
      </c>
      <c r="E89" s="629"/>
      <c r="F89" s="629"/>
      <c r="G89" s="629"/>
      <c r="H89" s="630"/>
      <c r="I89" s="238">
        <v>903</v>
      </c>
      <c r="J89" s="239">
        <v>302</v>
      </c>
      <c r="K89" s="240">
        <v>2020000</v>
      </c>
      <c r="L89" s="241">
        <v>0</v>
      </c>
      <c r="M89" s="242">
        <v>73.45103</v>
      </c>
      <c r="N89" s="242">
        <v>0</v>
      </c>
      <c r="O89" s="243">
        <v>0</v>
      </c>
    </row>
    <row r="90" spans="1:15" ht="21.75" customHeight="1">
      <c r="A90" s="220"/>
      <c r="B90" s="254"/>
      <c r="C90" s="255"/>
      <c r="D90" s="256"/>
      <c r="E90" s="629" t="s">
        <v>1429</v>
      </c>
      <c r="F90" s="629"/>
      <c r="G90" s="629"/>
      <c r="H90" s="630"/>
      <c r="I90" s="238">
        <v>903</v>
      </c>
      <c r="J90" s="239">
        <v>302</v>
      </c>
      <c r="K90" s="240">
        <v>2020000</v>
      </c>
      <c r="L90" s="241">
        <v>0</v>
      </c>
      <c r="M90" s="242">
        <v>73.45103</v>
      </c>
      <c r="N90" s="242">
        <v>0</v>
      </c>
      <c r="O90" s="243">
        <v>0</v>
      </c>
    </row>
    <row r="91" spans="1:15" ht="77.25" customHeight="1">
      <c r="A91" s="220"/>
      <c r="B91" s="254"/>
      <c r="C91" s="255"/>
      <c r="D91" s="256"/>
      <c r="E91" s="256"/>
      <c r="F91" s="629" t="s">
        <v>1430</v>
      </c>
      <c r="G91" s="629"/>
      <c r="H91" s="630"/>
      <c r="I91" s="238">
        <v>903</v>
      </c>
      <c r="J91" s="239">
        <v>302</v>
      </c>
      <c r="K91" s="240">
        <v>2020001</v>
      </c>
      <c r="L91" s="241">
        <v>0</v>
      </c>
      <c r="M91" s="242">
        <v>73.45103</v>
      </c>
      <c r="N91" s="242">
        <v>0</v>
      </c>
      <c r="O91" s="243">
        <v>0</v>
      </c>
    </row>
    <row r="92" spans="1:15" ht="53.25" customHeight="1">
      <c r="A92" s="220"/>
      <c r="B92" s="254"/>
      <c r="C92" s="255"/>
      <c r="D92" s="256"/>
      <c r="E92" s="256"/>
      <c r="F92" s="256"/>
      <c r="G92" s="631" t="s">
        <v>1431</v>
      </c>
      <c r="H92" s="632"/>
      <c r="I92" s="238">
        <v>903</v>
      </c>
      <c r="J92" s="239">
        <v>302</v>
      </c>
      <c r="K92" s="240">
        <v>2020001</v>
      </c>
      <c r="L92" s="241">
        <v>14</v>
      </c>
      <c r="M92" s="242">
        <v>73.45103</v>
      </c>
      <c r="N92" s="242">
        <v>0</v>
      </c>
      <c r="O92" s="243">
        <v>0</v>
      </c>
    </row>
    <row r="93" spans="1:15" ht="21.75" customHeight="1">
      <c r="A93" s="219"/>
      <c r="B93" s="254"/>
      <c r="C93" s="627" t="s">
        <v>1371</v>
      </c>
      <c r="D93" s="627"/>
      <c r="E93" s="627"/>
      <c r="F93" s="627"/>
      <c r="G93" s="627"/>
      <c r="H93" s="628"/>
      <c r="I93" s="232">
        <v>903</v>
      </c>
      <c r="J93" s="233">
        <v>709</v>
      </c>
      <c r="K93" s="234">
        <v>0</v>
      </c>
      <c r="L93" s="235">
        <v>0</v>
      </c>
      <c r="M93" s="236">
        <v>6965.22294</v>
      </c>
      <c r="N93" s="236">
        <v>0</v>
      </c>
      <c r="O93" s="237">
        <v>0</v>
      </c>
    </row>
    <row r="94" spans="1:15" ht="21.75" customHeight="1">
      <c r="A94" s="220"/>
      <c r="B94" s="254"/>
      <c r="C94" s="255"/>
      <c r="D94" s="629" t="s">
        <v>1432</v>
      </c>
      <c r="E94" s="629"/>
      <c r="F94" s="629"/>
      <c r="G94" s="629"/>
      <c r="H94" s="630"/>
      <c r="I94" s="238">
        <v>903</v>
      </c>
      <c r="J94" s="239">
        <v>709</v>
      </c>
      <c r="K94" s="240">
        <v>4360000</v>
      </c>
      <c r="L94" s="241">
        <v>0</v>
      </c>
      <c r="M94" s="242">
        <v>6817.74252</v>
      </c>
      <c r="N94" s="242">
        <v>0</v>
      </c>
      <c r="O94" s="243">
        <v>0</v>
      </c>
    </row>
    <row r="95" spans="1:15" ht="33" customHeight="1">
      <c r="A95" s="220"/>
      <c r="B95" s="254"/>
      <c r="C95" s="255"/>
      <c r="D95" s="256"/>
      <c r="E95" s="629" t="s">
        <v>1433</v>
      </c>
      <c r="F95" s="629"/>
      <c r="G95" s="629"/>
      <c r="H95" s="630"/>
      <c r="I95" s="238">
        <v>903</v>
      </c>
      <c r="J95" s="239">
        <v>709</v>
      </c>
      <c r="K95" s="240">
        <v>4361000</v>
      </c>
      <c r="L95" s="241">
        <v>0</v>
      </c>
      <c r="M95" s="242">
        <v>6817.74252</v>
      </c>
      <c r="N95" s="242">
        <v>0</v>
      </c>
      <c r="O95" s="243">
        <v>0</v>
      </c>
    </row>
    <row r="96" spans="1:15" ht="53.25" customHeight="1">
      <c r="A96" s="220"/>
      <c r="B96" s="254"/>
      <c r="C96" s="255"/>
      <c r="D96" s="256"/>
      <c r="E96" s="256"/>
      <c r="F96" s="629" t="s">
        <v>1434</v>
      </c>
      <c r="G96" s="629"/>
      <c r="H96" s="630"/>
      <c r="I96" s="238">
        <v>903</v>
      </c>
      <c r="J96" s="239">
        <v>709</v>
      </c>
      <c r="K96" s="240">
        <v>4361002</v>
      </c>
      <c r="L96" s="241">
        <v>0</v>
      </c>
      <c r="M96" s="242">
        <v>6817.74252</v>
      </c>
      <c r="N96" s="242">
        <v>0</v>
      </c>
      <c r="O96" s="243">
        <v>0</v>
      </c>
    </row>
    <row r="97" spans="1:15" ht="21.75" customHeight="1">
      <c r="A97" s="220"/>
      <c r="B97" s="254"/>
      <c r="C97" s="255"/>
      <c r="D97" s="256"/>
      <c r="E97" s="256"/>
      <c r="F97" s="256"/>
      <c r="G97" s="631" t="s">
        <v>1407</v>
      </c>
      <c r="H97" s="632"/>
      <c r="I97" s="238">
        <v>903</v>
      </c>
      <c r="J97" s="239">
        <v>709</v>
      </c>
      <c r="K97" s="240">
        <v>4361002</v>
      </c>
      <c r="L97" s="241">
        <v>18</v>
      </c>
      <c r="M97" s="242">
        <v>6817.74252</v>
      </c>
      <c r="N97" s="242">
        <v>0</v>
      </c>
      <c r="O97" s="243">
        <v>0</v>
      </c>
    </row>
    <row r="98" spans="1:15" ht="21.75" customHeight="1">
      <c r="A98" s="220"/>
      <c r="B98" s="254"/>
      <c r="C98" s="255"/>
      <c r="D98" s="629" t="s">
        <v>1427</v>
      </c>
      <c r="E98" s="629"/>
      <c r="F98" s="629"/>
      <c r="G98" s="629"/>
      <c r="H98" s="630"/>
      <c r="I98" s="238">
        <v>903</v>
      </c>
      <c r="J98" s="239">
        <v>709</v>
      </c>
      <c r="K98" s="240">
        <v>7950000</v>
      </c>
      <c r="L98" s="241">
        <v>0</v>
      </c>
      <c r="M98" s="242">
        <v>147.48042</v>
      </c>
      <c r="N98" s="242">
        <v>0</v>
      </c>
      <c r="O98" s="243">
        <v>0</v>
      </c>
    </row>
    <row r="99" spans="1:15" ht="34.5" customHeight="1">
      <c r="A99" s="220"/>
      <c r="B99" s="254"/>
      <c r="C99" s="255"/>
      <c r="D99" s="256"/>
      <c r="E99" s="256"/>
      <c r="F99" s="629" t="s">
        <v>1428</v>
      </c>
      <c r="G99" s="629"/>
      <c r="H99" s="630"/>
      <c r="I99" s="238">
        <v>903</v>
      </c>
      <c r="J99" s="239">
        <v>709</v>
      </c>
      <c r="K99" s="240">
        <v>7950035</v>
      </c>
      <c r="L99" s="241">
        <v>0</v>
      </c>
      <c r="M99" s="242">
        <v>147.48042</v>
      </c>
      <c r="N99" s="242">
        <v>0</v>
      </c>
      <c r="O99" s="243">
        <v>0</v>
      </c>
    </row>
    <row r="100" spans="1:15" ht="32.25" customHeight="1">
      <c r="A100" s="220"/>
      <c r="B100" s="254"/>
      <c r="C100" s="255"/>
      <c r="D100" s="256"/>
      <c r="E100" s="256"/>
      <c r="F100" s="256"/>
      <c r="G100" s="631" t="s">
        <v>1399</v>
      </c>
      <c r="H100" s="632"/>
      <c r="I100" s="238">
        <v>903</v>
      </c>
      <c r="J100" s="239">
        <v>709</v>
      </c>
      <c r="K100" s="240">
        <v>7950035</v>
      </c>
      <c r="L100" s="241">
        <v>500</v>
      </c>
      <c r="M100" s="242">
        <v>147.48042</v>
      </c>
      <c r="N100" s="242">
        <v>0</v>
      </c>
      <c r="O100" s="243">
        <v>0</v>
      </c>
    </row>
    <row r="101" spans="1:15" ht="32.25" customHeight="1">
      <c r="A101" s="219"/>
      <c r="B101" s="254"/>
      <c r="C101" s="627" t="s">
        <v>1374</v>
      </c>
      <c r="D101" s="627"/>
      <c r="E101" s="627"/>
      <c r="F101" s="627"/>
      <c r="G101" s="627"/>
      <c r="H101" s="628"/>
      <c r="I101" s="232">
        <v>903</v>
      </c>
      <c r="J101" s="233">
        <v>806</v>
      </c>
      <c r="K101" s="234">
        <v>0</v>
      </c>
      <c r="L101" s="235">
        <v>0</v>
      </c>
      <c r="M101" s="236">
        <v>11.56709</v>
      </c>
      <c r="N101" s="236">
        <v>0</v>
      </c>
      <c r="O101" s="237">
        <v>0</v>
      </c>
    </row>
    <row r="102" spans="1:15" ht="21.75" customHeight="1">
      <c r="A102" s="220"/>
      <c r="B102" s="254"/>
      <c r="C102" s="255"/>
      <c r="D102" s="629" t="s">
        <v>1427</v>
      </c>
      <c r="E102" s="629"/>
      <c r="F102" s="629"/>
      <c r="G102" s="629"/>
      <c r="H102" s="630"/>
      <c r="I102" s="238">
        <v>903</v>
      </c>
      <c r="J102" s="239">
        <v>806</v>
      </c>
      <c r="K102" s="240">
        <v>7950000</v>
      </c>
      <c r="L102" s="241">
        <v>0</v>
      </c>
      <c r="M102" s="242">
        <v>11.56709</v>
      </c>
      <c r="N102" s="242">
        <v>0</v>
      </c>
      <c r="O102" s="243">
        <v>0</v>
      </c>
    </row>
    <row r="103" spans="1:15" ht="42.75" customHeight="1">
      <c r="A103" s="220"/>
      <c r="B103" s="254"/>
      <c r="C103" s="255"/>
      <c r="D103" s="256"/>
      <c r="E103" s="256"/>
      <c r="F103" s="629" t="s">
        <v>1428</v>
      </c>
      <c r="G103" s="629"/>
      <c r="H103" s="630"/>
      <c r="I103" s="238">
        <v>903</v>
      </c>
      <c r="J103" s="239">
        <v>806</v>
      </c>
      <c r="K103" s="240">
        <v>7950035</v>
      </c>
      <c r="L103" s="241">
        <v>0</v>
      </c>
      <c r="M103" s="242">
        <v>11.56709</v>
      </c>
      <c r="N103" s="242">
        <v>0</v>
      </c>
      <c r="O103" s="243">
        <v>0</v>
      </c>
    </row>
    <row r="104" spans="1:15" ht="32.25" customHeight="1">
      <c r="A104" s="220"/>
      <c r="B104" s="254"/>
      <c r="C104" s="255"/>
      <c r="D104" s="256"/>
      <c r="E104" s="256"/>
      <c r="F104" s="256"/>
      <c r="G104" s="631" t="s">
        <v>1399</v>
      </c>
      <c r="H104" s="632"/>
      <c r="I104" s="238">
        <v>903</v>
      </c>
      <c r="J104" s="239">
        <v>806</v>
      </c>
      <c r="K104" s="240">
        <v>7950035</v>
      </c>
      <c r="L104" s="241">
        <v>500</v>
      </c>
      <c r="M104" s="242">
        <v>11.56709</v>
      </c>
      <c r="N104" s="242">
        <v>0</v>
      </c>
      <c r="O104" s="243">
        <v>0</v>
      </c>
    </row>
    <row r="105" spans="1:15" ht="32.25" customHeight="1">
      <c r="A105" s="219"/>
      <c r="B105" s="254"/>
      <c r="C105" s="627" t="s">
        <v>1381</v>
      </c>
      <c r="D105" s="627"/>
      <c r="E105" s="627"/>
      <c r="F105" s="627"/>
      <c r="G105" s="627"/>
      <c r="H105" s="628"/>
      <c r="I105" s="232">
        <v>903</v>
      </c>
      <c r="J105" s="233">
        <v>910</v>
      </c>
      <c r="K105" s="234">
        <v>0</v>
      </c>
      <c r="L105" s="235">
        <v>0</v>
      </c>
      <c r="M105" s="236">
        <v>277.03184999999996</v>
      </c>
      <c r="N105" s="236">
        <v>0</v>
      </c>
      <c r="O105" s="237">
        <v>0</v>
      </c>
    </row>
    <row r="106" spans="1:15" ht="21.75" customHeight="1">
      <c r="A106" s="220"/>
      <c r="B106" s="254"/>
      <c r="C106" s="255"/>
      <c r="D106" s="629" t="s">
        <v>1427</v>
      </c>
      <c r="E106" s="629"/>
      <c r="F106" s="629"/>
      <c r="G106" s="629"/>
      <c r="H106" s="630"/>
      <c r="I106" s="238">
        <v>903</v>
      </c>
      <c r="J106" s="239">
        <v>910</v>
      </c>
      <c r="K106" s="240">
        <v>7950000</v>
      </c>
      <c r="L106" s="241">
        <v>0</v>
      </c>
      <c r="M106" s="242">
        <v>277.03184999999996</v>
      </c>
      <c r="N106" s="242">
        <v>0</v>
      </c>
      <c r="O106" s="243">
        <v>0</v>
      </c>
    </row>
    <row r="107" spans="1:15" ht="42.75" customHeight="1">
      <c r="A107" s="220"/>
      <c r="B107" s="254"/>
      <c r="C107" s="255"/>
      <c r="D107" s="256"/>
      <c r="E107" s="256"/>
      <c r="F107" s="629" t="s">
        <v>1428</v>
      </c>
      <c r="G107" s="629"/>
      <c r="H107" s="630"/>
      <c r="I107" s="238">
        <v>903</v>
      </c>
      <c r="J107" s="239">
        <v>910</v>
      </c>
      <c r="K107" s="240">
        <v>7950035</v>
      </c>
      <c r="L107" s="241">
        <v>0</v>
      </c>
      <c r="M107" s="242">
        <v>277.03184999999996</v>
      </c>
      <c r="N107" s="242">
        <v>0</v>
      </c>
      <c r="O107" s="243">
        <v>0</v>
      </c>
    </row>
    <row r="108" spans="1:15" ht="32.25" customHeight="1">
      <c r="A108" s="220"/>
      <c r="B108" s="254"/>
      <c r="C108" s="255"/>
      <c r="D108" s="256"/>
      <c r="E108" s="256"/>
      <c r="F108" s="256"/>
      <c r="G108" s="631" t="s">
        <v>1399</v>
      </c>
      <c r="H108" s="632"/>
      <c r="I108" s="238">
        <v>903</v>
      </c>
      <c r="J108" s="239">
        <v>910</v>
      </c>
      <c r="K108" s="240">
        <v>7950035</v>
      </c>
      <c r="L108" s="241">
        <v>500</v>
      </c>
      <c r="M108" s="242">
        <v>277.03184999999996</v>
      </c>
      <c r="N108" s="242">
        <v>0</v>
      </c>
      <c r="O108" s="243">
        <v>0</v>
      </c>
    </row>
    <row r="109" spans="1:15" ht="21.75" customHeight="1">
      <c r="A109" s="219"/>
      <c r="B109" s="254"/>
      <c r="C109" s="627" t="s">
        <v>1387</v>
      </c>
      <c r="D109" s="627"/>
      <c r="E109" s="627"/>
      <c r="F109" s="627"/>
      <c r="G109" s="627"/>
      <c r="H109" s="628"/>
      <c r="I109" s="232">
        <v>903</v>
      </c>
      <c r="J109" s="233">
        <v>1006</v>
      </c>
      <c r="K109" s="234">
        <v>0</v>
      </c>
      <c r="L109" s="235">
        <v>0</v>
      </c>
      <c r="M109" s="236">
        <v>78.07786999999999</v>
      </c>
      <c r="N109" s="236">
        <v>0</v>
      </c>
      <c r="O109" s="237">
        <v>0</v>
      </c>
    </row>
    <row r="110" spans="1:15" ht="21.75" customHeight="1">
      <c r="A110" s="220"/>
      <c r="B110" s="254"/>
      <c r="C110" s="255"/>
      <c r="D110" s="629" t="s">
        <v>1427</v>
      </c>
      <c r="E110" s="629"/>
      <c r="F110" s="629"/>
      <c r="G110" s="629"/>
      <c r="H110" s="630"/>
      <c r="I110" s="238">
        <v>903</v>
      </c>
      <c r="J110" s="239">
        <v>1006</v>
      </c>
      <c r="K110" s="240">
        <v>7950000</v>
      </c>
      <c r="L110" s="241">
        <v>0</v>
      </c>
      <c r="M110" s="242">
        <v>78.07786999999999</v>
      </c>
      <c r="N110" s="242">
        <v>0</v>
      </c>
      <c r="O110" s="243">
        <v>0</v>
      </c>
    </row>
    <row r="111" spans="1:15" ht="42.75" customHeight="1">
      <c r="A111" s="220"/>
      <c r="B111" s="254"/>
      <c r="C111" s="255"/>
      <c r="D111" s="256"/>
      <c r="E111" s="256"/>
      <c r="F111" s="629" t="s">
        <v>1428</v>
      </c>
      <c r="G111" s="629"/>
      <c r="H111" s="630"/>
      <c r="I111" s="238">
        <v>903</v>
      </c>
      <c r="J111" s="239">
        <v>1006</v>
      </c>
      <c r="K111" s="240">
        <v>7950035</v>
      </c>
      <c r="L111" s="241">
        <v>0</v>
      </c>
      <c r="M111" s="242">
        <v>78.07786999999999</v>
      </c>
      <c r="N111" s="242">
        <v>0</v>
      </c>
      <c r="O111" s="243">
        <v>0</v>
      </c>
    </row>
    <row r="112" spans="1:15" ht="32.25" customHeight="1">
      <c r="A112" s="220"/>
      <c r="B112" s="254"/>
      <c r="C112" s="255"/>
      <c r="D112" s="256"/>
      <c r="E112" s="256"/>
      <c r="F112" s="256"/>
      <c r="G112" s="631" t="s">
        <v>1399</v>
      </c>
      <c r="H112" s="632"/>
      <c r="I112" s="238">
        <v>903</v>
      </c>
      <c r="J112" s="239">
        <v>1006</v>
      </c>
      <c r="K112" s="240">
        <v>7950035</v>
      </c>
      <c r="L112" s="241">
        <v>500</v>
      </c>
      <c r="M112" s="242">
        <v>78.07786999999999</v>
      </c>
      <c r="N112" s="242">
        <v>0</v>
      </c>
      <c r="O112" s="243">
        <v>0</v>
      </c>
    </row>
    <row r="113" spans="1:15" ht="33" customHeight="1">
      <c r="A113" s="221" t="s">
        <v>329</v>
      </c>
      <c r="B113" s="633" t="s">
        <v>108</v>
      </c>
      <c r="C113" s="633"/>
      <c r="D113" s="633"/>
      <c r="E113" s="633"/>
      <c r="F113" s="633"/>
      <c r="G113" s="633"/>
      <c r="H113" s="634"/>
      <c r="I113" s="244">
        <v>905</v>
      </c>
      <c r="J113" s="245">
        <v>0</v>
      </c>
      <c r="K113" s="246">
        <v>0</v>
      </c>
      <c r="L113" s="247">
        <v>0</v>
      </c>
      <c r="M113" s="248">
        <v>4986779.253089998</v>
      </c>
      <c r="N113" s="248">
        <v>2167995.1023499994</v>
      </c>
      <c r="O113" s="249">
        <v>363957.97</v>
      </c>
    </row>
    <row r="114" spans="1:15" ht="65.25" customHeight="1">
      <c r="A114" s="219"/>
      <c r="B114" s="254"/>
      <c r="C114" s="627" t="s">
        <v>1351</v>
      </c>
      <c r="D114" s="627"/>
      <c r="E114" s="627"/>
      <c r="F114" s="627"/>
      <c r="G114" s="627"/>
      <c r="H114" s="628"/>
      <c r="I114" s="232">
        <v>905</v>
      </c>
      <c r="J114" s="233">
        <v>104</v>
      </c>
      <c r="K114" s="234">
        <v>0</v>
      </c>
      <c r="L114" s="235">
        <v>0</v>
      </c>
      <c r="M114" s="236">
        <v>68760.3288</v>
      </c>
      <c r="N114" s="236">
        <v>48587.561</v>
      </c>
      <c r="O114" s="237">
        <v>0</v>
      </c>
    </row>
    <row r="115" spans="1:15" ht="30" customHeight="1">
      <c r="A115" s="220"/>
      <c r="B115" s="254"/>
      <c r="C115" s="255"/>
      <c r="D115" s="629" t="s">
        <v>1397</v>
      </c>
      <c r="E115" s="629"/>
      <c r="F115" s="629"/>
      <c r="G115" s="629"/>
      <c r="H115" s="630"/>
      <c r="I115" s="238">
        <v>905</v>
      </c>
      <c r="J115" s="239">
        <v>104</v>
      </c>
      <c r="K115" s="240">
        <v>20000</v>
      </c>
      <c r="L115" s="241">
        <v>0</v>
      </c>
      <c r="M115" s="242">
        <v>68760.3288</v>
      </c>
      <c r="N115" s="242">
        <v>48587.561</v>
      </c>
      <c r="O115" s="243">
        <v>0</v>
      </c>
    </row>
    <row r="116" spans="1:15" ht="16.5" customHeight="1">
      <c r="A116" s="220"/>
      <c r="B116" s="254"/>
      <c r="C116" s="255"/>
      <c r="D116" s="256"/>
      <c r="E116" s="629" t="s">
        <v>1398</v>
      </c>
      <c r="F116" s="629"/>
      <c r="G116" s="629"/>
      <c r="H116" s="630"/>
      <c r="I116" s="238">
        <v>905</v>
      </c>
      <c r="J116" s="239">
        <v>104</v>
      </c>
      <c r="K116" s="240">
        <v>20400</v>
      </c>
      <c r="L116" s="241">
        <v>0</v>
      </c>
      <c r="M116" s="242">
        <v>68760.3288</v>
      </c>
      <c r="N116" s="242">
        <v>48587.561</v>
      </c>
      <c r="O116" s="243">
        <v>0</v>
      </c>
    </row>
    <row r="117" spans="1:15" ht="33.75" customHeight="1">
      <c r="A117" s="220"/>
      <c r="B117" s="254"/>
      <c r="C117" s="255"/>
      <c r="D117" s="256"/>
      <c r="E117" s="256"/>
      <c r="F117" s="629" t="s">
        <v>1435</v>
      </c>
      <c r="G117" s="629"/>
      <c r="H117" s="630"/>
      <c r="I117" s="238">
        <v>905</v>
      </c>
      <c r="J117" s="239">
        <v>104</v>
      </c>
      <c r="K117" s="240">
        <v>20408</v>
      </c>
      <c r="L117" s="241">
        <v>0</v>
      </c>
      <c r="M117" s="242">
        <v>4969</v>
      </c>
      <c r="N117" s="242">
        <v>2843.91</v>
      </c>
      <c r="O117" s="243">
        <v>0</v>
      </c>
    </row>
    <row r="118" spans="1:15" ht="32.25" customHeight="1">
      <c r="A118" s="220"/>
      <c r="B118" s="254"/>
      <c r="C118" s="255"/>
      <c r="D118" s="256"/>
      <c r="E118" s="256"/>
      <c r="F118" s="256"/>
      <c r="G118" s="631" t="s">
        <v>1399</v>
      </c>
      <c r="H118" s="632"/>
      <c r="I118" s="238">
        <v>905</v>
      </c>
      <c r="J118" s="239">
        <v>104</v>
      </c>
      <c r="K118" s="240">
        <v>20408</v>
      </c>
      <c r="L118" s="241">
        <v>500</v>
      </c>
      <c r="M118" s="242">
        <v>4969</v>
      </c>
      <c r="N118" s="242">
        <v>2843.91</v>
      </c>
      <c r="O118" s="243">
        <v>0</v>
      </c>
    </row>
    <row r="119" spans="1:15" ht="50.25" customHeight="1">
      <c r="A119" s="220"/>
      <c r="B119" s="254"/>
      <c r="C119" s="255"/>
      <c r="D119" s="256"/>
      <c r="E119" s="256"/>
      <c r="F119" s="629" t="s">
        <v>1436</v>
      </c>
      <c r="G119" s="629"/>
      <c r="H119" s="630"/>
      <c r="I119" s="238">
        <v>905</v>
      </c>
      <c r="J119" s="239">
        <v>104</v>
      </c>
      <c r="K119" s="240">
        <v>20412</v>
      </c>
      <c r="L119" s="241">
        <v>0</v>
      </c>
      <c r="M119" s="242">
        <v>4737.343</v>
      </c>
      <c r="N119" s="242">
        <v>3753.838</v>
      </c>
      <c r="O119" s="243">
        <v>0</v>
      </c>
    </row>
    <row r="120" spans="1:15" ht="32.25" customHeight="1">
      <c r="A120" s="220"/>
      <c r="B120" s="254"/>
      <c r="C120" s="255"/>
      <c r="D120" s="256"/>
      <c r="E120" s="256"/>
      <c r="F120" s="256"/>
      <c r="G120" s="631" t="s">
        <v>1399</v>
      </c>
      <c r="H120" s="632"/>
      <c r="I120" s="238">
        <v>905</v>
      </c>
      <c r="J120" s="239">
        <v>104</v>
      </c>
      <c r="K120" s="240">
        <v>20412</v>
      </c>
      <c r="L120" s="241">
        <v>500</v>
      </c>
      <c r="M120" s="242">
        <v>4737.343</v>
      </c>
      <c r="N120" s="242">
        <v>3753.838</v>
      </c>
      <c r="O120" s="243">
        <v>0</v>
      </c>
    </row>
    <row r="121" spans="1:15" ht="27.75" customHeight="1">
      <c r="A121" s="220"/>
      <c r="B121" s="254"/>
      <c r="C121" s="255"/>
      <c r="D121" s="256"/>
      <c r="E121" s="256"/>
      <c r="F121" s="629" t="s">
        <v>108</v>
      </c>
      <c r="G121" s="629"/>
      <c r="H121" s="630"/>
      <c r="I121" s="238">
        <v>905</v>
      </c>
      <c r="J121" s="239">
        <v>104</v>
      </c>
      <c r="K121" s="240">
        <v>20416</v>
      </c>
      <c r="L121" s="241">
        <v>0</v>
      </c>
      <c r="M121" s="242">
        <v>44340.204</v>
      </c>
      <c r="N121" s="242">
        <v>32239.945</v>
      </c>
      <c r="O121" s="243">
        <v>0</v>
      </c>
    </row>
    <row r="122" spans="1:15" ht="32.25" customHeight="1">
      <c r="A122" s="220"/>
      <c r="B122" s="254"/>
      <c r="C122" s="255"/>
      <c r="D122" s="256"/>
      <c r="E122" s="256"/>
      <c r="F122" s="256"/>
      <c r="G122" s="631" t="s">
        <v>1399</v>
      </c>
      <c r="H122" s="632"/>
      <c r="I122" s="238">
        <v>905</v>
      </c>
      <c r="J122" s="239">
        <v>104</v>
      </c>
      <c r="K122" s="240">
        <v>20416</v>
      </c>
      <c r="L122" s="241">
        <v>500</v>
      </c>
      <c r="M122" s="242">
        <v>44340.204</v>
      </c>
      <c r="N122" s="242">
        <v>32239.945</v>
      </c>
      <c r="O122" s="243">
        <v>0</v>
      </c>
    </row>
    <row r="123" spans="1:15" ht="60.75" customHeight="1">
      <c r="A123" s="220"/>
      <c r="B123" s="254"/>
      <c r="C123" s="255"/>
      <c r="D123" s="256"/>
      <c r="E123" s="256"/>
      <c r="F123" s="629" t="s">
        <v>1437</v>
      </c>
      <c r="G123" s="629"/>
      <c r="H123" s="630"/>
      <c r="I123" s="238">
        <v>905</v>
      </c>
      <c r="J123" s="239">
        <v>104</v>
      </c>
      <c r="K123" s="240">
        <v>20419</v>
      </c>
      <c r="L123" s="241">
        <v>0</v>
      </c>
      <c r="M123" s="242">
        <v>13048</v>
      </c>
      <c r="N123" s="242">
        <v>8350.052</v>
      </c>
      <c r="O123" s="243">
        <v>0</v>
      </c>
    </row>
    <row r="124" spans="1:15" ht="32.25" customHeight="1">
      <c r="A124" s="220"/>
      <c r="B124" s="254"/>
      <c r="C124" s="255"/>
      <c r="D124" s="256"/>
      <c r="E124" s="256"/>
      <c r="F124" s="256"/>
      <c r="G124" s="631" t="s">
        <v>1399</v>
      </c>
      <c r="H124" s="632"/>
      <c r="I124" s="238">
        <v>905</v>
      </c>
      <c r="J124" s="239">
        <v>104</v>
      </c>
      <c r="K124" s="240">
        <v>20419</v>
      </c>
      <c r="L124" s="241">
        <v>500</v>
      </c>
      <c r="M124" s="242">
        <v>13048</v>
      </c>
      <c r="N124" s="242">
        <v>8350.052</v>
      </c>
      <c r="O124" s="243">
        <v>0</v>
      </c>
    </row>
    <row r="125" spans="1:15" ht="48" customHeight="1">
      <c r="A125" s="220"/>
      <c r="B125" s="254"/>
      <c r="C125" s="255"/>
      <c r="D125" s="256"/>
      <c r="E125" s="256"/>
      <c r="F125" s="629" t="s">
        <v>1632</v>
      </c>
      <c r="G125" s="629"/>
      <c r="H125" s="630"/>
      <c r="I125" s="238">
        <v>905</v>
      </c>
      <c r="J125" s="239">
        <v>104</v>
      </c>
      <c r="K125" s="240">
        <v>20424</v>
      </c>
      <c r="L125" s="241">
        <v>0</v>
      </c>
      <c r="M125" s="242">
        <v>1665.7818</v>
      </c>
      <c r="N125" s="242">
        <v>1399.816</v>
      </c>
      <c r="O125" s="243">
        <v>0</v>
      </c>
    </row>
    <row r="126" spans="1:15" ht="32.25" customHeight="1">
      <c r="A126" s="220"/>
      <c r="B126" s="254"/>
      <c r="C126" s="255"/>
      <c r="D126" s="256"/>
      <c r="E126" s="256"/>
      <c r="F126" s="256"/>
      <c r="G126" s="631" t="s">
        <v>1399</v>
      </c>
      <c r="H126" s="632"/>
      <c r="I126" s="238">
        <v>905</v>
      </c>
      <c r="J126" s="239">
        <v>104</v>
      </c>
      <c r="K126" s="240">
        <v>20424</v>
      </c>
      <c r="L126" s="241">
        <v>500</v>
      </c>
      <c r="M126" s="242">
        <v>1665.7818</v>
      </c>
      <c r="N126" s="242">
        <v>1399.816</v>
      </c>
      <c r="O126" s="243">
        <v>0</v>
      </c>
    </row>
    <row r="127" spans="1:15" ht="21.75" customHeight="1">
      <c r="A127" s="219"/>
      <c r="B127" s="254"/>
      <c r="C127" s="627" t="s">
        <v>1355</v>
      </c>
      <c r="D127" s="627"/>
      <c r="E127" s="627"/>
      <c r="F127" s="627"/>
      <c r="G127" s="627"/>
      <c r="H127" s="628"/>
      <c r="I127" s="232">
        <v>905</v>
      </c>
      <c r="J127" s="233">
        <v>114</v>
      </c>
      <c r="K127" s="234">
        <v>0</v>
      </c>
      <c r="L127" s="235">
        <v>0</v>
      </c>
      <c r="M127" s="236">
        <v>86974.66438999999</v>
      </c>
      <c r="N127" s="236">
        <v>64556.01286</v>
      </c>
      <c r="O127" s="237">
        <v>1517.05</v>
      </c>
    </row>
    <row r="128" spans="1:15" ht="30" customHeight="1">
      <c r="A128" s="220"/>
      <c r="B128" s="254"/>
      <c r="C128" s="255"/>
      <c r="D128" s="629" t="s">
        <v>1420</v>
      </c>
      <c r="E128" s="629"/>
      <c r="F128" s="629"/>
      <c r="G128" s="629"/>
      <c r="H128" s="630"/>
      <c r="I128" s="238">
        <v>905</v>
      </c>
      <c r="J128" s="239">
        <v>114</v>
      </c>
      <c r="K128" s="240">
        <v>930000</v>
      </c>
      <c r="L128" s="241">
        <v>0</v>
      </c>
      <c r="M128" s="242">
        <v>86974.66438999999</v>
      </c>
      <c r="N128" s="242">
        <v>64556.01286</v>
      </c>
      <c r="O128" s="243">
        <v>1517.05</v>
      </c>
    </row>
    <row r="129" spans="1:15" ht="32.25" customHeight="1">
      <c r="A129" s="220"/>
      <c r="B129" s="254"/>
      <c r="C129" s="255"/>
      <c r="D129" s="256"/>
      <c r="E129" s="629" t="s">
        <v>1421</v>
      </c>
      <c r="F129" s="629"/>
      <c r="G129" s="629"/>
      <c r="H129" s="630"/>
      <c r="I129" s="238">
        <v>905</v>
      </c>
      <c r="J129" s="239">
        <v>114</v>
      </c>
      <c r="K129" s="240">
        <v>939900</v>
      </c>
      <c r="L129" s="241">
        <v>0</v>
      </c>
      <c r="M129" s="242">
        <v>86974.66438999999</v>
      </c>
      <c r="N129" s="242">
        <v>64556.01286</v>
      </c>
      <c r="O129" s="243">
        <v>1517.05</v>
      </c>
    </row>
    <row r="130" spans="1:15" ht="21.75" customHeight="1">
      <c r="A130" s="220"/>
      <c r="B130" s="254"/>
      <c r="C130" s="255"/>
      <c r="D130" s="256"/>
      <c r="E130" s="256"/>
      <c r="F130" s="629" t="s">
        <v>1438</v>
      </c>
      <c r="G130" s="629"/>
      <c r="H130" s="630"/>
      <c r="I130" s="238">
        <v>905</v>
      </c>
      <c r="J130" s="239">
        <v>114</v>
      </c>
      <c r="K130" s="240">
        <v>939908</v>
      </c>
      <c r="L130" s="241">
        <v>0</v>
      </c>
      <c r="M130" s="242">
        <v>79946.34464</v>
      </c>
      <c r="N130" s="242">
        <v>59278.28326</v>
      </c>
      <c r="O130" s="243">
        <v>1517.05</v>
      </c>
    </row>
    <row r="131" spans="1:15" ht="21.75" customHeight="1">
      <c r="A131" s="220"/>
      <c r="B131" s="254"/>
      <c r="C131" s="255"/>
      <c r="D131" s="256"/>
      <c r="E131" s="256"/>
      <c r="F131" s="256"/>
      <c r="G131" s="631" t="s">
        <v>1423</v>
      </c>
      <c r="H131" s="632"/>
      <c r="I131" s="238">
        <v>905</v>
      </c>
      <c r="J131" s="239">
        <v>114</v>
      </c>
      <c r="K131" s="240">
        <v>939908</v>
      </c>
      <c r="L131" s="241">
        <v>1</v>
      </c>
      <c r="M131" s="242">
        <v>79946.34464</v>
      </c>
      <c r="N131" s="242">
        <v>59278.28326</v>
      </c>
      <c r="O131" s="243">
        <v>1517.05</v>
      </c>
    </row>
    <row r="132" spans="1:15" ht="32.25" customHeight="1">
      <c r="A132" s="220"/>
      <c r="B132" s="254"/>
      <c r="C132" s="255"/>
      <c r="D132" s="256"/>
      <c r="E132" s="256"/>
      <c r="F132" s="629" t="s">
        <v>1439</v>
      </c>
      <c r="G132" s="629"/>
      <c r="H132" s="630"/>
      <c r="I132" s="238">
        <v>905</v>
      </c>
      <c r="J132" s="239">
        <v>114</v>
      </c>
      <c r="K132" s="240">
        <v>939913</v>
      </c>
      <c r="L132" s="241">
        <v>0</v>
      </c>
      <c r="M132" s="242">
        <v>7028.31975</v>
      </c>
      <c r="N132" s="242">
        <v>5277.7296</v>
      </c>
      <c r="O132" s="243">
        <v>0</v>
      </c>
    </row>
    <row r="133" spans="1:15" ht="21.75" customHeight="1">
      <c r="A133" s="220"/>
      <c r="B133" s="254"/>
      <c r="C133" s="255"/>
      <c r="D133" s="256"/>
      <c r="E133" s="256"/>
      <c r="F133" s="256"/>
      <c r="G133" s="631" t="s">
        <v>1423</v>
      </c>
      <c r="H133" s="632"/>
      <c r="I133" s="238">
        <v>905</v>
      </c>
      <c r="J133" s="239">
        <v>114</v>
      </c>
      <c r="K133" s="240">
        <v>939913</v>
      </c>
      <c r="L133" s="241">
        <v>1</v>
      </c>
      <c r="M133" s="242">
        <v>7028.31975</v>
      </c>
      <c r="N133" s="242">
        <v>5277.7296</v>
      </c>
      <c r="O133" s="243">
        <v>0</v>
      </c>
    </row>
    <row r="134" spans="1:15" ht="14.25" customHeight="1">
      <c r="A134" s="219"/>
      <c r="B134" s="254"/>
      <c r="C134" s="627" t="s">
        <v>1368</v>
      </c>
      <c r="D134" s="627"/>
      <c r="E134" s="627"/>
      <c r="F134" s="627"/>
      <c r="G134" s="627"/>
      <c r="H134" s="628"/>
      <c r="I134" s="232">
        <v>905</v>
      </c>
      <c r="J134" s="233">
        <v>701</v>
      </c>
      <c r="K134" s="234">
        <v>0</v>
      </c>
      <c r="L134" s="235">
        <v>0</v>
      </c>
      <c r="M134" s="236">
        <v>1075898.36871</v>
      </c>
      <c r="N134" s="236">
        <v>529924.7472</v>
      </c>
      <c r="O134" s="237">
        <v>103975.23</v>
      </c>
    </row>
    <row r="135" spans="1:15" ht="21.75" customHeight="1">
      <c r="A135" s="220"/>
      <c r="B135" s="254"/>
      <c r="C135" s="255"/>
      <c r="D135" s="629" t="s">
        <v>1440</v>
      </c>
      <c r="E135" s="629"/>
      <c r="F135" s="629"/>
      <c r="G135" s="629"/>
      <c r="H135" s="630"/>
      <c r="I135" s="238">
        <v>905</v>
      </c>
      <c r="J135" s="239">
        <v>701</v>
      </c>
      <c r="K135" s="240">
        <v>4200000</v>
      </c>
      <c r="L135" s="241">
        <v>0</v>
      </c>
      <c r="M135" s="242">
        <v>1065301.36871</v>
      </c>
      <c r="N135" s="242">
        <v>529924.7472</v>
      </c>
      <c r="O135" s="243">
        <v>103975.23</v>
      </c>
    </row>
    <row r="136" spans="1:15" ht="32.25" customHeight="1">
      <c r="A136" s="220"/>
      <c r="B136" s="254"/>
      <c r="C136" s="255"/>
      <c r="D136" s="256"/>
      <c r="E136" s="629" t="s">
        <v>1421</v>
      </c>
      <c r="F136" s="629"/>
      <c r="G136" s="629"/>
      <c r="H136" s="630"/>
      <c r="I136" s="238">
        <v>905</v>
      </c>
      <c r="J136" s="239">
        <v>701</v>
      </c>
      <c r="K136" s="240">
        <v>4209900</v>
      </c>
      <c r="L136" s="241">
        <v>0</v>
      </c>
      <c r="M136" s="242">
        <v>1065301.36871</v>
      </c>
      <c r="N136" s="242">
        <v>529924.7472</v>
      </c>
      <c r="O136" s="243">
        <v>103975.23</v>
      </c>
    </row>
    <row r="137" spans="1:15" ht="21.75" customHeight="1">
      <c r="A137" s="220"/>
      <c r="B137" s="254"/>
      <c r="C137" s="255"/>
      <c r="D137" s="256"/>
      <c r="E137" s="256"/>
      <c r="F137" s="256"/>
      <c r="G137" s="631" t="s">
        <v>1423</v>
      </c>
      <c r="H137" s="632"/>
      <c r="I137" s="238">
        <v>905</v>
      </c>
      <c r="J137" s="239">
        <v>701</v>
      </c>
      <c r="K137" s="240">
        <v>4209900</v>
      </c>
      <c r="L137" s="241">
        <v>1</v>
      </c>
      <c r="M137" s="242">
        <v>1062709.7057100001</v>
      </c>
      <c r="N137" s="242">
        <v>528726.2532</v>
      </c>
      <c r="O137" s="243">
        <v>103975.23</v>
      </c>
    </row>
    <row r="138" spans="1:15" ht="42.75" customHeight="1">
      <c r="A138" s="220"/>
      <c r="B138" s="254"/>
      <c r="C138" s="255"/>
      <c r="D138" s="256"/>
      <c r="E138" s="256"/>
      <c r="F138" s="629" t="s">
        <v>1441</v>
      </c>
      <c r="G138" s="629"/>
      <c r="H138" s="630"/>
      <c r="I138" s="238">
        <v>905</v>
      </c>
      <c r="J138" s="239">
        <v>701</v>
      </c>
      <c r="K138" s="240">
        <v>4209901</v>
      </c>
      <c r="L138" s="241">
        <v>0</v>
      </c>
      <c r="M138" s="242">
        <v>1079.163</v>
      </c>
      <c r="N138" s="242">
        <v>0</v>
      </c>
      <c r="O138" s="243">
        <v>0</v>
      </c>
    </row>
    <row r="139" spans="1:15" ht="21.75" customHeight="1">
      <c r="A139" s="220"/>
      <c r="B139" s="254"/>
      <c r="C139" s="255"/>
      <c r="D139" s="256"/>
      <c r="E139" s="256"/>
      <c r="F139" s="256"/>
      <c r="G139" s="631" t="s">
        <v>1423</v>
      </c>
      <c r="H139" s="632"/>
      <c r="I139" s="238">
        <v>905</v>
      </c>
      <c r="J139" s="239">
        <v>701</v>
      </c>
      <c r="K139" s="240">
        <v>4209901</v>
      </c>
      <c r="L139" s="241">
        <v>1</v>
      </c>
      <c r="M139" s="242">
        <v>1079.163</v>
      </c>
      <c r="N139" s="242">
        <v>0</v>
      </c>
      <c r="O139" s="243">
        <v>0</v>
      </c>
    </row>
    <row r="140" spans="1:15" ht="80.25" customHeight="1">
      <c r="A140" s="220"/>
      <c r="B140" s="254"/>
      <c r="C140" s="255"/>
      <c r="D140" s="256"/>
      <c r="E140" s="256"/>
      <c r="F140" s="629" t="s">
        <v>1442</v>
      </c>
      <c r="G140" s="629"/>
      <c r="H140" s="630"/>
      <c r="I140" s="238">
        <v>905</v>
      </c>
      <c r="J140" s="239">
        <v>701</v>
      </c>
      <c r="K140" s="240">
        <v>4209902</v>
      </c>
      <c r="L140" s="241">
        <v>0</v>
      </c>
      <c r="M140" s="242">
        <v>1512.5</v>
      </c>
      <c r="N140" s="242">
        <v>1198.494</v>
      </c>
      <c r="O140" s="243">
        <v>0</v>
      </c>
    </row>
    <row r="141" spans="1:15" ht="21.75" customHeight="1">
      <c r="A141" s="220"/>
      <c r="B141" s="254"/>
      <c r="C141" s="255"/>
      <c r="D141" s="256"/>
      <c r="E141" s="256"/>
      <c r="F141" s="256"/>
      <c r="G141" s="631" t="s">
        <v>1423</v>
      </c>
      <c r="H141" s="632"/>
      <c r="I141" s="238">
        <v>905</v>
      </c>
      <c r="J141" s="239">
        <v>701</v>
      </c>
      <c r="K141" s="240">
        <v>4209902</v>
      </c>
      <c r="L141" s="241">
        <v>1</v>
      </c>
      <c r="M141" s="242">
        <v>1512.5</v>
      </c>
      <c r="N141" s="242">
        <v>1198.494</v>
      </c>
      <c r="O141" s="243">
        <v>0</v>
      </c>
    </row>
    <row r="142" spans="1:15" ht="21.75" customHeight="1">
      <c r="A142" s="220"/>
      <c r="B142" s="254"/>
      <c r="C142" s="255"/>
      <c r="D142" s="629" t="s">
        <v>1427</v>
      </c>
      <c r="E142" s="629"/>
      <c r="F142" s="629"/>
      <c r="G142" s="629"/>
      <c r="H142" s="630"/>
      <c r="I142" s="238">
        <v>905</v>
      </c>
      <c r="J142" s="239">
        <v>701</v>
      </c>
      <c r="K142" s="240">
        <v>7950000</v>
      </c>
      <c r="L142" s="241">
        <v>0</v>
      </c>
      <c r="M142" s="242">
        <v>10597</v>
      </c>
      <c r="N142" s="242">
        <v>0</v>
      </c>
      <c r="O142" s="243">
        <v>0</v>
      </c>
    </row>
    <row r="143" spans="1:15" ht="63.75" customHeight="1">
      <c r="A143" s="220"/>
      <c r="B143" s="254"/>
      <c r="C143" s="255"/>
      <c r="D143" s="256"/>
      <c r="E143" s="256"/>
      <c r="F143" s="629" t="s">
        <v>1443</v>
      </c>
      <c r="G143" s="629"/>
      <c r="H143" s="630"/>
      <c r="I143" s="238">
        <v>905</v>
      </c>
      <c r="J143" s="239">
        <v>701</v>
      </c>
      <c r="K143" s="240">
        <v>7950043</v>
      </c>
      <c r="L143" s="241">
        <v>0</v>
      </c>
      <c r="M143" s="242">
        <v>10597</v>
      </c>
      <c r="N143" s="242">
        <v>0</v>
      </c>
      <c r="O143" s="243">
        <v>0</v>
      </c>
    </row>
    <row r="144" spans="1:15" ht="32.25" customHeight="1">
      <c r="A144" s="220"/>
      <c r="B144" s="254"/>
      <c r="C144" s="255"/>
      <c r="D144" s="256"/>
      <c r="E144" s="256"/>
      <c r="F144" s="256"/>
      <c r="G144" s="631" t="s">
        <v>1399</v>
      </c>
      <c r="H144" s="632"/>
      <c r="I144" s="238">
        <v>905</v>
      </c>
      <c r="J144" s="239">
        <v>701</v>
      </c>
      <c r="K144" s="240">
        <v>7950043</v>
      </c>
      <c r="L144" s="241">
        <v>500</v>
      </c>
      <c r="M144" s="242">
        <v>10597</v>
      </c>
      <c r="N144" s="242">
        <v>0</v>
      </c>
      <c r="O144" s="243">
        <v>0</v>
      </c>
    </row>
    <row r="145" spans="1:15" ht="12" customHeight="1">
      <c r="A145" s="219"/>
      <c r="B145" s="254"/>
      <c r="C145" s="627" t="s">
        <v>1369</v>
      </c>
      <c r="D145" s="627"/>
      <c r="E145" s="627"/>
      <c r="F145" s="627"/>
      <c r="G145" s="627"/>
      <c r="H145" s="628"/>
      <c r="I145" s="232">
        <v>905</v>
      </c>
      <c r="J145" s="233">
        <v>702</v>
      </c>
      <c r="K145" s="234">
        <v>0</v>
      </c>
      <c r="L145" s="235">
        <v>0</v>
      </c>
      <c r="M145" s="236">
        <v>1760597.0881</v>
      </c>
      <c r="N145" s="236">
        <v>1028873.81784</v>
      </c>
      <c r="O145" s="237">
        <v>178618.85</v>
      </c>
    </row>
    <row r="146" spans="1:15" ht="32.25" customHeight="1">
      <c r="A146" s="220"/>
      <c r="B146" s="254"/>
      <c r="C146" s="255"/>
      <c r="D146" s="629" t="s">
        <v>1444</v>
      </c>
      <c r="E146" s="629"/>
      <c r="F146" s="629"/>
      <c r="G146" s="629"/>
      <c r="H146" s="630"/>
      <c r="I146" s="238">
        <v>905</v>
      </c>
      <c r="J146" s="239">
        <v>702</v>
      </c>
      <c r="K146" s="240">
        <v>4210000</v>
      </c>
      <c r="L146" s="241">
        <v>0</v>
      </c>
      <c r="M146" s="242">
        <v>1282090.8872800001</v>
      </c>
      <c r="N146" s="242">
        <v>751620.722</v>
      </c>
      <c r="O146" s="243">
        <v>151944.2</v>
      </c>
    </row>
    <row r="147" spans="1:15" ht="32.25" customHeight="1">
      <c r="A147" s="220"/>
      <c r="B147" s="254"/>
      <c r="C147" s="255"/>
      <c r="D147" s="256"/>
      <c r="E147" s="629" t="s">
        <v>1421</v>
      </c>
      <c r="F147" s="629"/>
      <c r="G147" s="629"/>
      <c r="H147" s="630"/>
      <c r="I147" s="238">
        <v>905</v>
      </c>
      <c r="J147" s="239">
        <v>702</v>
      </c>
      <c r="K147" s="240">
        <v>4219900</v>
      </c>
      <c r="L147" s="241">
        <v>0</v>
      </c>
      <c r="M147" s="242">
        <v>1282090.8872800001</v>
      </c>
      <c r="N147" s="242">
        <v>751620.722</v>
      </c>
      <c r="O147" s="243">
        <v>151944.2</v>
      </c>
    </row>
    <row r="148" spans="1:15" ht="21.75" customHeight="1">
      <c r="A148" s="220"/>
      <c r="B148" s="254"/>
      <c r="C148" s="255"/>
      <c r="D148" s="256"/>
      <c r="E148" s="256"/>
      <c r="F148" s="256"/>
      <c r="G148" s="631" t="s">
        <v>1423</v>
      </c>
      <c r="H148" s="632"/>
      <c r="I148" s="238">
        <v>905</v>
      </c>
      <c r="J148" s="239">
        <v>702</v>
      </c>
      <c r="K148" s="240">
        <v>4219900</v>
      </c>
      <c r="L148" s="241">
        <v>1</v>
      </c>
      <c r="M148" s="242">
        <v>295204.32423</v>
      </c>
      <c r="N148" s="242">
        <v>11518.746</v>
      </c>
      <c r="O148" s="243">
        <v>151944.2</v>
      </c>
    </row>
    <row r="149" spans="1:15" ht="32.25" customHeight="1">
      <c r="A149" s="220"/>
      <c r="B149" s="254"/>
      <c r="C149" s="255"/>
      <c r="D149" s="256"/>
      <c r="E149" s="256"/>
      <c r="F149" s="629" t="s">
        <v>1445</v>
      </c>
      <c r="G149" s="629"/>
      <c r="H149" s="630"/>
      <c r="I149" s="238">
        <v>905</v>
      </c>
      <c r="J149" s="239">
        <v>702</v>
      </c>
      <c r="K149" s="240">
        <v>4219901</v>
      </c>
      <c r="L149" s="241">
        <v>0</v>
      </c>
      <c r="M149" s="242">
        <v>1916.504</v>
      </c>
      <c r="N149" s="242">
        <v>0</v>
      </c>
      <c r="O149" s="243">
        <v>0</v>
      </c>
    </row>
    <row r="150" spans="1:15" ht="21.75" customHeight="1">
      <c r="A150" s="220"/>
      <c r="B150" s="254"/>
      <c r="C150" s="255"/>
      <c r="D150" s="256"/>
      <c r="E150" s="256"/>
      <c r="F150" s="256"/>
      <c r="G150" s="631" t="s">
        <v>1423</v>
      </c>
      <c r="H150" s="632"/>
      <c r="I150" s="238">
        <v>905</v>
      </c>
      <c r="J150" s="239">
        <v>702</v>
      </c>
      <c r="K150" s="240">
        <v>4219901</v>
      </c>
      <c r="L150" s="241">
        <v>1</v>
      </c>
      <c r="M150" s="242">
        <v>1916.504</v>
      </c>
      <c r="N150" s="242">
        <v>0</v>
      </c>
      <c r="O150" s="243">
        <v>0</v>
      </c>
    </row>
    <row r="151" spans="1:15" ht="95.25" customHeight="1">
      <c r="A151" s="220"/>
      <c r="B151" s="254"/>
      <c r="C151" s="255"/>
      <c r="D151" s="256"/>
      <c r="E151" s="256"/>
      <c r="F151" s="629" t="s">
        <v>1446</v>
      </c>
      <c r="G151" s="629"/>
      <c r="H151" s="630"/>
      <c r="I151" s="238">
        <v>905</v>
      </c>
      <c r="J151" s="239">
        <v>702</v>
      </c>
      <c r="K151" s="240">
        <v>4219902</v>
      </c>
      <c r="L151" s="241">
        <v>0</v>
      </c>
      <c r="M151" s="242">
        <v>984926</v>
      </c>
      <c r="N151" s="242">
        <v>740101.976</v>
      </c>
      <c r="O151" s="243">
        <v>0</v>
      </c>
    </row>
    <row r="152" spans="1:15" ht="21.75" customHeight="1">
      <c r="A152" s="220"/>
      <c r="B152" s="254"/>
      <c r="C152" s="255"/>
      <c r="D152" s="256"/>
      <c r="E152" s="256"/>
      <c r="F152" s="256"/>
      <c r="G152" s="631" t="s">
        <v>1423</v>
      </c>
      <c r="H152" s="632"/>
      <c r="I152" s="238">
        <v>905</v>
      </c>
      <c r="J152" s="239">
        <v>702</v>
      </c>
      <c r="K152" s="240">
        <v>4219902</v>
      </c>
      <c r="L152" s="241">
        <v>1</v>
      </c>
      <c r="M152" s="242">
        <v>984926</v>
      </c>
      <c r="N152" s="242">
        <v>740101.976</v>
      </c>
      <c r="O152" s="243">
        <v>0</v>
      </c>
    </row>
    <row r="153" spans="1:15" ht="32.25" customHeight="1">
      <c r="A153" s="220"/>
      <c r="B153" s="254"/>
      <c r="C153" s="255"/>
      <c r="D153" s="256"/>
      <c r="E153" s="256"/>
      <c r="F153" s="629" t="s">
        <v>1447</v>
      </c>
      <c r="G153" s="629"/>
      <c r="H153" s="630"/>
      <c r="I153" s="238">
        <v>905</v>
      </c>
      <c r="J153" s="239">
        <v>702</v>
      </c>
      <c r="K153" s="240">
        <v>4219903</v>
      </c>
      <c r="L153" s="241">
        <v>0</v>
      </c>
      <c r="M153" s="242">
        <v>14.86371</v>
      </c>
      <c r="N153" s="242">
        <v>0</v>
      </c>
      <c r="O153" s="243">
        <v>0</v>
      </c>
    </row>
    <row r="154" spans="1:15" ht="21.75" customHeight="1">
      <c r="A154" s="220"/>
      <c r="B154" s="254"/>
      <c r="C154" s="255"/>
      <c r="D154" s="256"/>
      <c r="E154" s="256"/>
      <c r="F154" s="256"/>
      <c r="G154" s="631" t="s">
        <v>1423</v>
      </c>
      <c r="H154" s="632"/>
      <c r="I154" s="238">
        <v>905</v>
      </c>
      <c r="J154" s="239">
        <v>702</v>
      </c>
      <c r="K154" s="240">
        <v>4219903</v>
      </c>
      <c r="L154" s="241">
        <v>1</v>
      </c>
      <c r="M154" s="242">
        <v>14.86371</v>
      </c>
      <c r="N154" s="242">
        <v>0</v>
      </c>
      <c r="O154" s="243">
        <v>0</v>
      </c>
    </row>
    <row r="155" spans="1:15" ht="30.75" customHeight="1">
      <c r="A155" s="220"/>
      <c r="B155" s="254"/>
      <c r="C155" s="255"/>
      <c r="D155" s="256"/>
      <c r="E155" s="256"/>
      <c r="F155" s="629" t="s">
        <v>1448</v>
      </c>
      <c r="G155" s="629"/>
      <c r="H155" s="630"/>
      <c r="I155" s="238">
        <v>905</v>
      </c>
      <c r="J155" s="239">
        <v>702</v>
      </c>
      <c r="K155" s="240">
        <v>4219904</v>
      </c>
      <c r="L155" s="241">
        <v>0</v>
      </c>
      <c r="M155" s="242">
        <v>29.19534</v>
      </c>
      <c r="N155" s="242">
        <v>0</v>
      </c>
      <c r="O155" s="243">
        <v>0</v>
      </c>
    </row>
    <row r="156" spans="1:15" ht="21.75" customHeight="1">
      <c r="A156" s="220"/>
      <c r="B156" s="254"/>
      <c r="C156" s="255"/>
      <c r="D156" s="256"/>
      <c r="E156" s="256"/>
      <c r="F156" s="256"/>
      <c r="G156" s="631" t="s">
        <v>1423</v>
      </c>
      <c r="H156" s="632"/>
      <c r="I156" s="238">
        <v>905</v>
      </c>
      <c r="J156" s="239">
        <v>702</v>
      </c>
      <c r="K156" s="240">
        <v>4219904</v>
      </c>
      <c r="L156" s="241">
        <v>1</v>
      </c>
      <c r="M156" s="242">
        <v>29.19534</v>
      </c>
      <c r="N156" s="242">
        <v>0</v>
      </c>
      <c r="O156" s="243">
        <v>0</v>
      </c>
    </row>
    <row r="157" spans="1:15" ht="21.75" customHeight="1">
      <c r="A157" s="220"/>
      <c r="B157" s="254"/>
      <c r="C157" s="255"/>
      <c r="D157" s="629" t="s">
        <v>1449</v>
      </c>
      <c r="E157" s="629"/>
      <c r="F157" s="629"/>
      <c r="G157" s="629"/>
      <c r="H157" s="630"/>
      <c r="I157" s="238">
        <v>905</v>
      </c>
      <c r="J157" s="239">
        <v>702</v>
      </c>
      <c r="K157" s="240">
        <v>4230000</v>
      </c>
      <c r="L157" s="241">
        <v>0</v>
      </c>
      <c r="M157" s="242">
        <v>228335.58014</v>
      </c>
      <c r="N157" s="242">
        <v>159688.11284000002</v>
      </c>
      <c r="O157" s="243">
        <v>11718.52</v>
      </c>
    </row>
    <row r="158" spans="1:15" ht="32.25" customHeight="1">
      <c r="A158" s="220"/>
      <c r="B158" s="254"/>
      <c r="C158" s="255"/>
      <c r="D158" s="256"/>
      <c r="E158" s="629" t="s">
        <v>1421</v>
      </c>
      <c r="F158" s="629"/>
      <c r="G158" s="629"/>
      <c r="H158" s="630"/>
      <c r="I158" s="238">
        <v>905</v>
      </c>
      <c r="J158" s="239">
        <v>702</v>
      </c>
      <c r="K158" s="240">
        <v>4239900</v>
      </c>
      <c r="L158" s="241">
        <v>0</v>
      </c>
      <c r="M158" s="242">
        <v>228335.58014</v>
      </c>
      <c r="N158" s="242">
        <v>159688.11284000002</v>
      </c>
      <c r="O158" s="243">
        <v>11718.52</v>
      </c>
    </row>
    <row r="159" spans="1:15" ht="28.5" customHeight="1">
      <c r="A159" s="220"/>
      <c r="B159" s="254"/>
      <c r="C159" s="255"/>
      <c r="D159" s="256"/>
      <c r="E159" s="256"/>
      <c r="F159" s="629" t="s">
        <v>1450</v>
      </c>
      <c r="G159" s="629"/>
      <c r="H159" s="630"/>
      <c r="I159" s="238">
        <v>905</v>
      </c>
      <c r="J159" s="239">
        <v>702</v>
      </c>
      <c r="K159" s="240">
        <v>4239901</v>
      </c>
      <c r="L159" s="241">
        <v>0</v>
      </c>
      <c r="M159" s="242">
        <v>87778.80816000002</v>
      </c>
      <c r="N159" s="242">
        <v>60265.51584</v>
      </c>
      <c r="O159" s="243">
        <v>3086.64</v>
      </c>
    </row>
    <row r="160" spans="1:15" ht="21.75" customHeight="1">
      <c r="A160" s="220"/>
      <c r="B160" s="254"/>
      <c r="C160" s="255"/>
      <c r="D160" s="256"/>
      <c r="E160" s="256"/>
      <c r="F160" s="256"/>
      <c r="G160" s="631" t="s">
        <v>1423</v>
      </c>
      <c r="H160" s="632"/>
      <c r="I160" s="238">
        <v>905</v>
      </c>
      <c r="J160" s="239">
        <v>702</v>
      </c>
      <c r="K160" s="240">
        <v>4239901</v>
      </c>
      <c r="L160" s="241">
        <v>1</v>
      </c>
      <c r="M160" s="242">
        <v>87778.80816000002</v>
      </c>
      <c r="N160" s="242">
        <v>60265.51584</v>
      </c>
      <c r="O160" s="243">
        <v>3086.64</v>
      </c>
    </row>
    <row r="161" spans="1:15" ht="32.25" customHeight="1">
      <c r="A161" s="220"/>
      <c r="B161" s="254"/>
      <c r="C161" s="255"/>
      <c r="D161" s="256"/>
      <c r="E161" s="256"/>
      <c r="F161" s="629" t="s">
        <v>1451</v>
      </c>
      <c r="G161" s="629"/>
      <c r="H161" s="630"/>
      <c r="I161" s="238">
        <v>905</v>
      </c>
      <c r="J161" s="239">
        <v>702</v>
      </c>
      <c r="K161" s="240">
        <v>4239902</v>
      </c>
      <c r="L161" s="241">
        <v>0</v>
      </c>
      <c r="M161" s="242">
        <v>139689.62798000002</v>
      </c>
      <c r="N161" s="242">
        <v>98976.84</v>
      </c>
      <c r="O161" s="243">
        <v>8631.88</v>
      </c>
    </row>
    <row r="162" spans="1:15" ht="21.75" customHeight="1">
      <c r="A162" s="220"/>
      <c r="B162" s="254"/>
      <c r="C162" s="255"/>
      <c r="D162" s="256"/>
      <c r="E162" s="256"/>
      <c r="F162" s="256"/>
      <c r="G162" s="631" t="s">
        <v>1423</v>
      </c>
      <c r="H162" s="632"/>
      <c r="I162" s="238">
        <v>905</v>
      </c>
      <c r="J162" s="239">
        <v>702</v>
      </c>
      <c r="K162" s="240">
        <v>4239902</v>
      </c>
      <c r="L162" s="241">
        <v>1</v>
      </c>
      <c r="M162" s="242">
        <v>139689.62798000002</v>
      </c>
      <c r="N162" s="242">
        <v>98976.84</v>
      </c>
      <c r="O162" s="243">
        <v>8631.88</v>
      </c>
    </row>
    <row r="163" spans="1:15" ht="32.25" customHeight="1">
      <c r="A163" s="220"/>
      <c r="B163" s="254"/>
      <c r="C163" s="255"/>
      <c r="D163" s="256"/>
      <c r="E163" s="256"/>
      <c r="F163" s="629" t="s">
        <v>1633</v>
      </c>
      <c r="G163" s="629"/>
      <c r="H163" s="630"/>
      <c r="I163" s="238">
        <v>905</v>
      </c>
      <c r="J163" s="239">
        <v>702</v>
      </c>
      <c r="K163" s="240">
        <v>4239903</v>
      </c>
      <c r="L163" s="241">
        <v>0</v>
      </c>
      <c r="M163" s="242">
        <v>115.317</v>
      </c>
      <c r="N163" s="242">
        <v>0</v>
      </c>
      <c r="O163" s="243">
        <v>0</v>
      </c>
    </row>
    <row r="164" spans="1:15" ht="21.75" customHeight="1">
      <c r="A164" s="220"/>
      <c r="B164" s="254"/>
      <c r="C164" s="255"/>
      <c r="D164" s="256"/>
      <c r="E164" s="256"/>
      <c r="F164" s="256"/>
      <c r="G164" s="631" t="s">
        <v>1423</v>
      </c>
      <c r="H164" s="632"/>
      <c r="I164" s="238">
        <v>905</v>
      </c>
      <c r="J164" s="239">
        <v>702</v>
      </c>
      <c r="K164" s="240">
        <v>4239903</v>
      </c>
      <c r="L164" s="241">
        <v>1</v>
      </c>
      <c r="M164" s="242">
        <v>115.317</v>
      </c>
      <c r="N164" s="242">
        <v>0</v>
      </c>
      <c r="O164" s="243">
        <v>0</v>
      </c>
    </row>
    <row r="165" spans="1:15" ht="32.25" customHeight="1">
      <c r="A165" s="220"/>
      <c r="B165" s="254"/>
      <c r="C165" s="255"/>
      <c r="D165" s="256"/>
      <c r="E165" s="256"/>
      <c r="F165" s="629" t="s">
        <v>1452</v>
      </c>
      <c r="G165" s="629"/>
      <c r="H165" s="630"/>
      <c r="I165" s="238">
        <v>905</v>
      </c>
      <c r="J165" s="239">
        <v>702</v>
      </c>
      <c r="K165" s="240">
        <v>4239904</v>
      </c>
      <c r="L165" s="241">
        <v>0</v>
      </c>
      <c r="M165" s="242">
        <v>189.327</v>
      </c>
      <c r="N165" s="242">
        <v>0</v>
      </c>
      <c r="O165" s="243">
        <v>0</v>
      </c>
    </row>
    <row r="166" spans="1:15" ht="21.75" customHeight="1">
      <c r="A166" s="220"/>
      <c r="B166" s="254"/>
      <c r="C166" s="255"/>
      <c r="D166" s="256"/>
      <c r="E166" s="256"/>
      <c r="F166" s="256"/>
      <c r="G166" s="631" t="s">
        <v>1423</v>
      </c>
      <c r="H166" s="632"/>
      <c r="I166" s="238">
        <v>905</v>
      </c>
      <c r="J166" s="239">
        <v>702</v>
      </c>
      <c r="K166" s="240">
        <v>4239904</v>
      </c>
      <c r="L166" s="241">
        <v>1</v>
      </c>
      <c r="M166" s="242">
        <v>189.327</v>
      </c>
      <c r="N166" s="242">
        <v>0</v>
      </c>
      <c r="O166" s="243">
        <v>0</v>
      </c>
    </row>
    <row r="167" spans="1:15" ht="79.5" customHeight="1">
      <c r="A167" s="220"/>
      <c r="B167" s="254"/>
      <c r="C167" s="255"/>
      <c r="D167" s="256"/>
      <c r="E167" s="256"/>
      <c r="F167" s="629" t="s">
        <v>1453</v>
      </c>
      <c r="G167" s="629"/>
      <c r="H167" s="630"/>
      <c r="I167" s="238">
        <v>905</v>
      </c>
      <c r="J167" s="239">
        <v>702</v>
      </c>
      <c r="K167" s="240">
        <v>4239905</v>
      </c>
      <c r="L167" s="241">
        <v>0</v>
      </c>
      <c r="M167" s="242">
        <v>216</v>
      </c>
      <c r="N167" s="242">
        <v>171.157</v>
      </c>
      <c r="O167" s="243">
        <v>0</v>
      </c>
    </row>
    <row r="168" spans="1:15" ht="21.75" customHeight="1">
      <c r="A168" s="220"/>
      <c r="B168" s="254"/>
      <c r="C168" s="255"/>
      <c r="D168" s="256"/>
      <c r="E168" s="256"/>
      <c r="F168" s="256"/>
      <c r="G168" s="631" t="s">
        <v>1423</v>
      </c>
      <c r="H168" s="632"/>
      <c r="I168" s="238">
        <v>905</v>
      </c>
      <c r="J168" s="239">
        <v>702</v>
      </c>
      <c r="K168" s="240">
        <v>4239905</v>
      </c>
      <c r="L168" s="241">
        <v>1</v>
      </c>
      <c r="M168" s="242">
        <v>216</v>
      </c>
      <c r="N168" s="242">
        <v>171.157</v>
      </c>
      <c r="O168" s="243">
        <v>0</v>
      </c>
    </row>
    <row r="169" spans="1:15" ht="77.25" customHeight="1">
      <c r="A169" s="220"/>
      <c r="B169" s="254"/>
      <c r="C169" s="255"/>
      <c r="D169" s="256"/>
      <c r="E169" s="256"/>
      <c r="F169" s="629" t="s">
        <v>1454</v>
      </c>
      <c r="G169" s="629"/>
      <c r="H169" s="630"/>
      <c r="I169" s="238">
        <v>905</v>
      </c>
      <c r="J169" s="239">
        <v>702</v>
      </c>
      <c r="K169" s="240">
        <v>4239906</v>
      </c>
      <c r="L169" s="241">
        <v>0</v>
      </c>
      <c r="M169" s="242">
        <v>346.5</v>
      </c>
      <c r="N169" s="242">
        <v>274.6</v>
      </c>
      <c r="O169" s="243">
        <v>0</v>
      </c>
    </row>
    <row r="170" spans="1:15" ht="21.75" customHeight="1">
      <c r="A170" s="220"/>
      <c r="B170" s="254"/>
      <c r="C170" s="255"/>
      <c r="D170" s="256"/>
      <c r="E170" s="256"/>
      <c r="F170" s="256"/>
      <c r="G170" s="631" t="s">
        <v>1423</v>
      </c>
      <c r="H170" s="632"/>
      <c r="I170" s="238">
        <v>905</v>
      </c>
      <c r="J170" s="239">
        <v>702</v>
      </c>
      <c r="K170" s="240">
        <v>4239906</v>
      </c>
      <c r="L170" s="241">
        <v>1</v>
      </c>
      <c r="M170" s="242">
        <v>346.5</v>
      </c>
      <c r="N170" s="242">
        <v>274.6</v>
      </c>
      <c r="O170" s="243">
        <v>0</v>
      </c>
    </row>
    <row r="171" spans="1:15" ht="17.25" customHeight="1">
      <c r="A171" s="220"/>
      <c r="B171" s="254"/>
      <c r="C171" s="255"/>
      <c r="D171" s="629" t="s">
        <v>1455</v>
      </c>
      <c r="E171" s="629"/>
      <c r="F171" s="629"/>
      <c r="G171" s="629"/>
      <c r="H171" s="630"/>
      <c r="I171" s="238">
        <v>905</v>
      </c>
      <c r="J171" s="239">
        <v>702</v>
      </c>
      <c r="K171" s="240">
        <v>4240000</v>
      </c>
      <c r="L171" s="241">
        <v>0</v>
      </c>
      <c r="M171" s="242">
        <v>149348.28118000002</v>
      </c>
      <c r="N171" s="242">
        <v>71376.4</v>
      </c>
      <c r="O171" s="243">
        <v>11024.88</v>
      </c>
    </row>
    <row r="172" spans="1:15" ht="32.25" customHeight="1">
      <c r="A172" s="220"/>
      <c r="B172" s="254"/>
      <c r="C172" s="255"/>
      <c r="D172" s="256"/>
      <c r="E172" s="629" t="s">
        <v>1421</v>
      </c>
      <c r="F172" s="629"/>
      <c r="G172" s="629"/>
      <c r="H172" s="630"/>
      <c r="I172" s="238">
        <v>905</v>
      </c>
      <c r="J172" s="239">
        <v>702</v>
      </c>
      <c r="K172" s="240">
        <v>4249900</v>
      </c>
      <c r="L172" s="241">
        <v>0</v>
      </c>
      <c r="M172" s="242">
        <v>149348.28118000002</v>
      </c>
      <c r="N172" s="242">
        <v>71376.4</v>
      </c>
      <c r="O172" s="243">
        <v>11024.88</v>
      </c>
    </row>
    <row r="173" spans="1:15" ht="21.75" customHeight="1">
      <c r="A173" s="220"/>
      <c r="B173" s="254"/>
      <c r="C173" s="255"/>
      <c r="D173" s="256"/>
      <c r="E173" s="256"/>
      <c r="F173" s="256"/>
      <c r="G173" s="631" t="s">
        <v>1423</v>
      </c>
      <c r="H173" s="632"/>
      <c r="I173" s="238">
        <v>905</v>
      </c>
      <c r="J173" s="239">
        <v>702</v>
      </c>
      <c r="K173" s="240">
        <v>4249900</v>
      </c>
      <c r="L173" s="241">
        <v>1</v>
      </c>
      <c r="M173" s="242">
        <v>15.28118</v>
      </c>
      <c r="N173" s="242">
        <v>0</v>
      </c>
      <c r="O173" s="243">
        <v>0</v>
      </c>
    </row>
    <row r="174" spans="1:15" ht="126" customHeight="1">
      <c r="A174" s="220"/>
      <c r="B174" s="254"/>
      <c r="C174" s="255"/>
      <c r="D174" s="256"/>
      <c r="E174" s="256"/>
      <c r="F174" s="629" t="s">
        <v>1634</v>
      </c>
      <c r="G174" s="629"/>
      <c r="H174" s="630"/>
      <c r="I174" s="238">
        <v>905</v>
      </c>
      <c r="J174" s="239">
        <v>702</v>
      </c>
      <c r="K174" s="240">
        <v>4249901</v>
      </c>
      <c r="L174" s="241">
        <v>0</v>
      </c>
      <c r="M174" s="242">
        <v>149333</v>
      </c>
      <c r="N174" s="242">
        <v>71376.4</v>
      </c>
      <c r="O174" s="243">
        <v>11024.88</v>
      </c>
    </row>
    <row r="175" spans="1:15" ht="21.75" customHeight="1">
      <c r="A175" s="220"/>
      <c r="B175" s="254"/>
      <c r="C175" s="255"/>
      <c r="D175" s="256"/>
      <c r="E175" s="256"/>
      <c r="F175" s="256"/>
      <c r="G175" s="631" t="s">
        <v>1423</v>
      </c>
      <c r="H175" s="632"/>
      <c r="I175" s="238">
        <v>905</v>
      </c>
      <c r="J175" s="239">
        <v>702</v>
      </c>
      <c r="K175" s="240">
        <v>4249901</v>
      </c>
      <c r="L175" s="241">
        <v>1</v>
      </c>
      <c r="M175" s="242">
        <v>149333</v>
      </c>
      <c r="N175" s="242">
        <v>71376.4</v>
      </c>
      <c r="O175" s="243">
        <v>11024.88</v>
      </c>
    </row>
    <row r="176" spans="1:15" ht="21.75" customHeight="1">
      <c r="A176" s="220"/>
      <c r="B176" s="254"/>
      <c r="C176" s="255"/>
      <c r="D176" s="629" t="s">
        <v>1456</v>
      </c>
      <c r="E176" s="629"/>
      <c r="F176" s="629"/>
      <c r="G176" s="629"/>
      <c r="H176" s="630"/>
      <c r="I176" s="238">
        <v>905</v>
      </c>
      <c r="J176" s="239">
        <v>702</v>
      </c>
      <c r="K176" s="240">
        <v>4330000</v>
      </c>
      <c r="L176" s="241">
        <v>0</v>
      </c>
      <c r="M176" s="242">
        <v>56271.3395</v>
      </c>
      <c r="N176" s="242">
        <v>25184</v>
      </c>
      <c r="O176" s="243">
        <v>3931.25</v>
      </c>
    </row>
    <row r="177" spans="1:15" ht="32.25" customHeight="1">
      <c r="A177" s="220"/>
      <c r="B177" s="254"/>
      <c r="C177" s="255"/>
      <c r="D177" s="256"/>
      <c r="E177" s="629" t="s">
        <v>1421</v>
      </c>
      <c r="F177" s="629"/>
      <c r="G177" s="629"/>
      <c r="H177" s="630"/>
      <c r="I177" s="238">
        <v>905</v>
      </c>
      <c r="J177" s="239">
        <v>702</v>
      </c>
      <c r="K177" s="240">
        <v>4339900</v>
      </c>
      <c r="L177" s="241">
        <v>0</v>
      </c>
      <c r="M177" s="242">
        <v>56271.3395</v>
      </c>
      <c r="N177" s="242">
        <v>25184</v>
      </c>
      <c r="O177" s="243">
        <v>3931.25</v>
      </c>
    </row>
    <row r="178" spans="1:15" ht="21.75" customHeight="1">
      <c r="A178" s="220"/>
      <c r="B178" s="254"/>
      <c r="C178" s="255"/>
      <c r="D178" s="256"/>
      <c r="E178" s="256"/>
      <c r="F178" s="256"/>
      <c r="G178" s="631" t="s">
        <v>1423</v>
      </c>
      <c r="H178" s="632"/>
      <c r="I178" s="238">
        <v>905</v>
      </c>
      <c r="J178" s="239">
        <v>702</v>
      </c>
      <c r="K178" s="240">
        <v>4339900</v>
      </c>
      <c r="L178" s="241">
        <v>1</v>
      </c>
      <c r="M178" s="242">
        <v>470.3395</v>
      </c>
      <c r="N178" s="242">
        <v>0</v>
      </c>
      <c r="O178" s="243">
        <v>0</v>
      </c>
    </row>
    <row r="179" spans="1:15" ht="125.25" customHeight="1">
      <c r="A179" s="220"/>
      <c r="B179" s="254"/>
      <c r="C179" s="255"/>
      <c r="D179" s="256"/>
      <c r="E179" s="256"/>
      <c r="F179" s="629" t="s">
        <v>1635</v>
      </c>
      <c r="G179" s="629"/>
      <c r="H179" s="630"/>
      <c r="I179" s="238">
        <v>905</v>
      </c>
      <c r="J179" s="239">
        <v>702</v>
      </c>
      <c r="K179" s="240">
        <v>4339901</v>
      </c>
      <c r="L179" s="241">
        <v>0</v>
      </c>
      <c r="M179" s="242">
        <v>55801</v>
      </c>
      <c r="N179" s="242">
        <v>25184</v>
      </c>
      <c r="O179" s="243">
        <v>3931.25</v>
      </c>
    </row>
    <row r="180" spans="1:15" ht="21.75" customHeight="1">
      <c r="A180" s="220"/>
      <c r="B180" s="254"/>
      <c r="C180" s="255"/>
      <c r="D180" s="256"/>
      <c r="E180" s="256"/>
      <c r="F180" s="256"/>
      <c r="G180" s="631" t="s">
        <v>1423</v>
      </c>
      <c r="H180" s="632"/>
      <c r="I180" s="238">
        <v>905</v>
      </c>
      <c r="J180" s="239">
        <v>702</v>
      </c>
      <c r="K180" s="240">
        <v>4339901</v>
      </c>
      <c r="L180" s="241">
        <v>1</v>
      </c>
      <c r="M180" s="242">
        <v>55801</v>
      </c>
      <c r="N180" s="242">
        <v>25184</v>
      </c>
      <c r="O180" s="243">
        <v>3931.25</v>
      </c>
    </row>
    <row r="181" spans="1:15" ht="21.75" customHeight="1">
      <c r="A181" s="220"/>
      <c r="B181" s="254"/>
      <c r="C181" s="255"/>
      <c r="D181" s="629" t="s">
        <v>1457</v>
      </c>
      <c r="E181" s="629"/>
      <c r="F181" s="629"/>
      <c r="G181" s="629"/>
      <c r="H181" s="630"/>
      <c r="I181" s="238">
        <v>905</v>
      </c>
      <c r="J181" s="239">
        <v>702</v>
      </c>
      <c r="K181" s="240">
        <v>5200000</v>
      </c>
      <c r="L181" s="241">
        <v>0</v>
      </c>
      <c r="M181" s="242">
        <v>26508</v>
      </c>
      <c r="N181" s="242">
        <v>21004.583</v>
      </c>
      <c r="O181" s="243">
        <v>0</v>
      </c>
    </row>
    <row r="182" spans="1:15" ht="32.25" customHeight="1">
      <c r="A182" s="220"/>
      <c r="B182" s="254"/>
      <c r="C182" s="255"/>
      <c r="D182" s="256"/>
      <c r="E182" s="629" t="s">
        <v>1458</v>
      </c>
      <c r="F182" s="629"/>
      <c r="G182" s="629"/>
      <c r="H182" s="630"/>
      <c r="I182" s="238">
        <v>905</v>
      </c>
      <c r="J182" s="239">
        <v>702</v>
      </c>
      <c r="K182" s="240">
        <v>5200900</v>
      </c>
      <c r="L182" s="241">
        <v>0</v>
      </c>
      <c r="M182" s="242">
        <v>26508</v>
      </c>
      <c r="N182" s="242">
        <v>21004.583</v>
      </c>
      <c r="O182" s="243">
        <v>0</v>
      </c>
    </row>
    <row r="183" spans="1:15" ht="74.25" customHeight="1">
      <c r="A183" s="220"/>
      <c r="B183" s="254"/>
      <c r="C183" s="255"/>
      <c r="D183" s="256"/>
      <c r="E183" s="256"/>
      <c r="F183" s="629" t="s">
        <v>1636</v>
      </c>
      <c r="G183" s="629"/>
      <c r="H183" s="630"/>
      <c r="I183" s="238">
        <v>905</v>
      </c>
      <c r="J183" s="239">
        <v>702</v>
      </c>
      <c r="K183" s="240">
        <v>5200903</v>
      </c>
      <c r="L183" s="241">
        <v>0</v>
      </c>
      <c r="M183" s="242">
        <v>25841.7</v>
      </c>
      <c r="N183" s="242">
        <v>20476.783</v>
      </c>
      <c r="O183" s="243">
        <v>0</v>
      </c>
    </row>
    <row r="184" spans="1:15" ht="21.75" customHeight="1">
      <c r="A184" s="220"/>
      <c r="B184" s="254"/>
      <c r="C184" s="255"/>
      <c r="D184" s="256"/>
      <c r="E184" s="256"/>
      <c r="F184" s="256"/>
      <c r="G184" s="631" t="s">
        <v>1423</v>
      </c>
      <c r="H184" s="632"/>
      <c r="I184" s="238">
        <v>905</v>
      </c>
      <c r="J184" s="239">
        <v>702</v>
      </c>
      <c r="K184" s="240">
        <v>5200903</v>
      </c>
      <c r="L184" s="241">
        <v>1</v>
      </c>
      <c r="M184" s="242">
        <v>25841.7</v>
      </c>
      <c r="N184" s="242">
        <v>20476.783</v>
      </c>
      <c r="O184" s="243">
        <v>0</v>
      </c>
    </row>
    <row r="185" spans="1:15" ht="63" customHeight="1">
      <c r="A185" s="220"/>
      <c r="B185" s="254"/>
      <c r="C185" s="255"/>
      <c r="D185" s="256"/>
      <c r="E185" s="256"/>
      <c r="F185" s="629" t="s">
        <v>1637</v>
      </c>
      <c r="G185" s="629"/>
      <c r="H185" s="630"/>
      <c r="I185" s="238">
        <v>905</v>
      </c>
      <c r="J185" s="239">
        <v>702</v>
      </c>
      <c r="K185" s="240">
        <v>5200904</v>
      </c>
      <c r="L185" s="241">
        <v>0</v>
      </c>
      <c r="M185" s="242">
        <v>666.3</v>
      </c>
      <c r="N185" s="242">
        <v>527.8</v>
      </c>
      <c r="O185" s="243">
        <v>0</v>
      </c>
    </row>
    <row r="186" spans="1:15" ht="21.75" customHeight="1">
      <c r="A186" s="220"/>
      <c r="B186" s="254"/>
      <c r="C186" s="255"/>
      <c r="D186" s="256"/>
      <c r="E186" s="256"/>
      <c r="F186" s="256"/>
      <c r="G186" s="631" t="s">
        <v>1423</v>
      </c>
      <c r="H186" s="632"/>
      <c r="I186" s="238">
        <v>905</v>
      </c>
      <c r="J186" s="239">
        <v>702</v>
      </c>
      <c r="K186" s="240">
        <v>5200904</v>
      </c>
      <c r="L186" s="241">
        <v>1</v>
      </c>
      <c r="M186" s="242">
        <v>666.3</v>
      </c>
      <c r="N186" s="242">
        <v>527.8</v>
      </c>
      <c r="O186" s="243">
        <v>0</v>
      </c>
    </row>
    <row r="187" spans="1:15" ht="21.75" customHeight="1">
      <c r="A187" s="220"/>
      <c r="B187" s="254"/>
      <c r="C187" s="255"/>
      <c r="D187" s="629" t="s">
        <v>1427</v>
      </c>
      <c r="E187" s="629"/>
      <c r="F187" s="629"/>
      <c r="G187" s="629"/>
      <c r="H187" s="630"/>
      <c r="I187" s="238">
        <v>905</v>
      </c>
      <c r="J187" s="239">
        <v>702</v>
      </c>
      <c r="K187" s="240">
        <v>7950000</v>
      </c>
      <c r="L187" s="241">
        <v>0</v>
      </c>
      <c r="M187" s="242">
        <v>18043</v>
      </c>
      <c r="N187" s="242">
        <v>0</v>
      </c>
      <c r="O187" s="243">
        <v>0</v>
      </c>
    </row>
    <row r="188" spans="1:15" ht="61.5" customHeight="1">
      <c r="A188" s="220"/>
      <c r="B188" s="254"/>
      <c r="C188" s="255"/>
      <c r="D188" s="256"/>
      <c r="E188" s="256"/>
      <c r="F188" s="629" t="s">
        <v>1443</v>
      </c>
      <c r="G188" s="629"/>
      <c r="H188" s="630"/>
      <c r="I188" s="238">
        <v>905</v>
      </c>
      <c r="J188" s="239">
        <v>702</v>
      </c>
      <c r="K188" s="240">
        <v>7950043</v>
      </c>
      <c r="L188" s="241">
        <v>0</v>
      </c>
      <c r="M188" s="242">
        <v>18043</v>
      </c>
      <c r="N188" s="242">
        <v>0</v>
      </c>
      <c r="O188" s="243">
        <v>0</v>
      </c>
    </row>
    <row r="189" spans="1:15" ht="32.25" customHeight="1">
      <c r="A189" s="220"/>
      <c r="B189" s="254"/>
      <c r="C189" s="255"/>
      <c r="D189" s="256"/>
      <c r="E189" s="256"/>
      <c r="F189" s="256"/>
      <c r="G189" s="631" t="s">
        <v>1399</v>
      </c>
      <c r="H189" s="632"/>
      <c r="I189" s="238">
        <v>905</v>
      </c>
      <c r="J189" s="239">
        <v>702</v>
      </c>
      <c r="K189" s="240">
        <v>7950043</v>
      </c>
      <c r="L189" s="241">
        <v>500</v>
      </c>
      <c r="M189" s="242">
        <v>18043</v>
      </c>
      <c r="N189" s="242">
        <v>0</v>
      </c>
      <c r="O189" s="243">
        <v>0</v>
      </c>
    </row>
    <row r="190" spans="1:15" ht="21.75" customHeight="1">
      <c r="A190" s="219"/>
      <c r="B190" s="254"/>
      <c r="C190" s="627" t="s">
        <v>1370</v>
      </c>
      <c r="D190" s="627"/>
      <c r="E190" s="627"/>
      <c r="F190" s="627"/>
      <c r="G190" s="627"/>
      <c r="H190" s="628"/>
      <c r="I190" s="232">
        <v>905</v>
      </c>
      <c r="J190" s="233">
        <v>707</v>
      </c>
      <c r="K190" s="234">
        <v>0</v>
      </c>
      <c r="L190" s="235">
        <v>0</v>
      </c>
      <c r="M190" s="236">
        <v>2016.88528</v>
      </c>
      <c r="N190" s="236">
        <v>0</v>
      </c>
      <c r="O190" s="237">
        <v>0</v>
      </c>
    </row>
    <row r="191" spans="1:15" ht="32.25" customHeight="1">
      <c r="A191" s="220"/>
      <c r="B191" s="254"/>
      <c r="C191" s="255"/>
      <c r="D191" s="629" t="s">
        <v>1459</v>
      </c>
      <c r="E191" s="629"/>
      <c r="F191" s="629"/>
      <c r="G191" s="629"/>
      <c r="H191" s="630"/>
      <c r="I191" s="238">
        <v>905</v>
      </c>
      <c r="J191" s="239">
        <v>707</v>
      </c>
      <c r="K191" s="240">
        <v>4310000</v>
      </c>
      <c r="L191" s="241">
        <v>0</v>
      </c>
      <c r="M191" s="242">
        <v>337.20478</v>
      </c>
      <c r="N191" s="242">
        <v>0</v>
      </c>
      <c r="O191" s="243">
        <v>0</v>
      </c>
    </row>
    <row r="192" spans="1:15" ht="21.75" customHeight="1">
      <c r="A192" s="220"/>
      <c r="B192" s="254"/>
      <c r="C192" s="255"/>
      <c r="D192" s="256"/>
      <c r="E192" s="629" t="s">
        <v>1460</v>
      </c>
      <c r="F192" s="629"/>
      <c r="G192" s="629"/>
      <c r="H192" s="630"/>
      <c r="I192" s="238">
        <v>905</v>
      </c>
      <c r="J192" s="239">
        <v>707</v>
      </c>
      <c r="K192" s="240">
        <v>4310100</v>
      </c>
      <c r="L192" s="241">
        <v>0</v>
      </c>
      <c r="M192" s="242">
        <v>337.20478</v>
      </c>
      <c r="N192" s="242">
        <v>0</v>
      </c>
      <c r="O192" s="243">
        <v>0</v>
      </c>
    </row>
    <row r="193" spans="1:15" ht="21.75" customHeight="1">
      <c r="A193" s="220"/>
      <c r="B193" s="254"/>
      <c r="C193" s="255"/>
      <c r="D193" s="256"/>
      <c r="E193" s="256"/>
      <c r="F193" s="256"/>
      <c r="G193" s="631" t="s">
        <v>1423</v>
      </c>
      <c r="H193" s="632"/>
      <c r="I193" s="238">
        <v>905</v>
      </c>
      <c r="J193" s="239">
        <v>707</v>
      </c>
      <c r="K193" s="240">
        <v>4310100</v>
      </c>
      <c r="L193" s="241">
        <v>1</v>
      </c>
      <c r="M193" s="242">
        <v>305.74228999999997</v>
      </c>
      <c r="N193" s="242">
        <v>0</v>
      </c>
      <c r="O193" s="243">
        <v>0</v>
      </c>
    </row>
    <row r="194" spans="1:15" ht="21.75" customHeight="1">
      <c r="A194" s="220"/>
      <c r="B194" s="254"/>
      <c r="C194" s="255"/>
      <c r="D194" s="256"/>
      <c r="E194" s="256"/>
      <c r="F194" s="629" t="s">
        <v>1461</v>
      </c>
      <c r="G194" s="629"/>
      <c r="H194" s="630"/>
      <c r="I194" s="238">
        <v>905</v>
      </c>
      <c r="J194" s="239">
        <v>707</v>
      </c>
      <c r="K194" s="240">
        <v>4310102</v>
      </c>
      <c r="L194" s="241">
        <v>0</v>
      </c>
      <c r="M194" s="242">
        <v>7.51861</v>
      </c>
      <c r="N194" s="242">
        <v>0</v>
      </c>
      <c r="O194" s="243">
        <v>0</v>
      </c>
    </row>
    <row r="195" spans="1:15" ht="32.25" customHeight="1">
      <c r="A195" s="220"/>
      <c r="B195" s="254"/>
      <c r="C195" s="255"/>
      <c r="D195" s="256"/>
      <c r="E195" s="256"/>
      <c r="F195" s="256"/>
      <c r="G195" s="631" t="s">
        <v>1399</v>
      </c>
      <c r="H195" s="632"/>
      <c r="I195" s="238">
        <v>905</v>
      </c>
      <c r="J195" s="239">
        <v>707</v>
      </c>
      <c r="K195" s="240">
        <v>4310102</v>
      </c>
      <c r="L195" s="241">
        <v>500</v>
      </c>
      <c r="M195" s="242">
        <v>7.51861</v>
      </c>
      <c r="N195" s="242">
        <v>0</v>
      </c>
      <c r="O195" s="243">
        <v>0</v>
      </c>
    </row>
    <row r="196" spans="1:15" ht="49.5" customHeight="1">
      <c r="A196" s="220"/>
      <c r="B196" s="254"/>
      <c r="C196" s="255"/>
      <c r="D196" s="256"/>
      <c r="E196" s="256"/>
      <c r="F196" s="629" t="s">
        <v>1462</v>
      </c>
      <c r="G196" s="629"/>
      <c r="H196" s="630"/>
      <c r="I196" s="238">
        <v>905</v>
      </c>
      <c r="J196" s="239">
        <v>707</v>
      </c>
      <c r="K196" s="240">
        <v>4310104</v>
      </c>
      <c r="L196" s="241">
        <v>0</v>
      </c>
      <c r="M196" s="242">
        <v>23.94388</v>
      </c>
      <c r="N196" s="242">
        <v>0</v>
      </c>
      <c r="O196" s="243">
        <v>0</v>
      </c>
    </row>
    <row r="197" spans="1:15" ht="21.75" customHeight="1">
      <c r="A197" s="220"/>
      <c r="B197" s="254"/>
      <c r="C197" s="255"/>
      <c r="D197" s="256"/>
      <c r="E197" s="256"/>
      <c r="F197" s="256"/>
      <c r="G197" s="631" t="s">
        <v>1423</v>
      </c>
      <c r="H197" s="632"/>
      <c r="I197" s="238">
        <v>905</v>
      </c>
      <c r="J197" s="239">
        <v>707</v>
      </c>
      <c r="K197" s="240">
        <v>4310104</v>
      </c>
      <c r="L197" s="241">
        <v>1</v>
      </c>
      <c r="M197" s="242">
        <v>23.94388</v>
      </c>
      <c r="N197" s="242">
        <v>0</v>
      </c>
      <c r="O197" s="243">
        <v>0</v>
      </c>
    </row>
    <row r="198" spans="1:15" ht="21.75" customHeight="1">
      <c r="A198" s="220"/>
      <c r="B198" s="254"/>
      <c r="C198" s="255"/>
      <c r="D198" s="629" t="s">
        <v>1427</v>
      </c>
      <c r="E198" s="629"/>
      <c r="F198" s="629"/>
      <c r="G198" s="629"/>
      <c r="H198" s="630"/>
      <c r="I198" s="238">
        <v>905</v>
      </c>
      <c r="J198" s="239">
        <v>707</v>
      </c>
      <c r="K198" s="240">
        <v>7950000</v>
      </c>
      <c r="L198" s="241">
        <v>0</v>
      </c>
      <c r="M198" s="242">
        <v>1679.6805</v>
      </c>
      <c r="N198" s="242">
        <v>0</v>
      </c>
      <c r="O198" s="243">
        <v>0</v>
      </c>
    </row>
    <row r="199" spans="1:15" ht="53.25" customHeight="1">
      <c r="A199" s="220"/>
      <c r="B199" s="254"/>
      <c r="C199" s="255"/>
      <c r="D199" s="256"/>
      <c r="E199" s="256"/>
      <c r="F199" s="629" t="s">
        <v>1463</v>
      </c>
      <c r="G199" s="629"/>
      <c r="H199" s="630"/>
      <c r="I199" s="238">
        <v>905</v>
      </c>
      <c r="J199" s="239">
        <v>707</v>
      </c>
      <c r="K199" s="240">
        <v>7950031</v>
      </c>
      <c r="L199" s="241">
        <v>0</v>
      </c>
      <c r="M199" s="242">
        <v>1214.88428</v>
      </c>
      <c r="N199" s="242">
        <v>0</v>
      </c>
      <c r="O199" s="243">
        <v>0</v>
      </c>
    </row>
    <row r="200" spans="1:15" ht="21.75" customHeight="1">
      <c r="A200" s="220"/>
      <c r="B200" s="254"/>
      <c r="C200" s="255"/>
      <c r="D200" s="256"/>
      <c r="E200" s="256"/>
      <c r="F200" s="256"/>
      <c r="G200" s="631" t="s">
        <v>1423</v>
      </c>
      <c r="H200" s="632"/>
      <c r="I200" s="238">
        <v>905</v>
      </c>
      <c r="J200" s="239">
        <v>707</v>
      </c>
      <c r="K200" s="240">
        <v>7950031</v>
      </c>
      <c r="L200" s="241">
        <v>1</v>
      </c>
      <c r="M200" s="242">
        <v>1214.88428</v>
      </c>
      <c r="N200" s="242">
        <v>0</v>
      </c>
      <c r="O200" s="243">
        <v>0</v>
      </c>
    </row>
    <row r="201" spans="1:15" ht="66" customHeight="1">
      <c r="A201" s="220"/>
      <c r="B201" s="254"/>
      <c r="C201" s="255"/>
      <c r="D201" s="256"/>
      <c r="E201" s="256"/>
      <c r="F201" s="629" t="s">
        <v>1464</v>
      </c>
      <c r="G201" s="629"/>
      <c r="H201" s="630"/>
      <c r="I201" s="238">
        <v>905</v>
      </c>
      <c r="J201" s="239">
        <v>707</v>
      </c>
      <c r="K201" s="240">
        <v>7950032</v>
      </c>
      <c r="L201" s="241">
        <v>0</v>
      </c>
      <c r="M201" s="242">
        <v>464.79621999999995</v>
      </c>
      <c r="N201" s="242">
        <v>0</v>
      </c>
      <c r="O201" s="243">
        <v>0</v>
      </c>
    </row>
    <row r="202" spans="1:15" ht="21.75" customHeight="1">
      <c r="A202" s="220"/>
      <c r="B202" s="254"/>
      <c r="C202" s="255"/>
      <c r="D202" s="256"/>
      <c r="E202" s="256"/>
      <c r="F202" s="256"/>
      <c r="G202" s="631" t="s">
        <v>1423</v>
      </c>
      <c r="H202" s="632"/>
      <c r="I202" s="238">
        <v>905</v>
      </c>
      <c r="J202" s="239">
        <v>707</v>
      </c>
      <c r="K202" s="240">
        <v>7950032</v>
      </c>
      <c r="L202" s="241">
        <v>1</v>
      </c>
      <c r="M202" s="242">
        <v>464.79621999999995</v>
      </c>
      <c r="N202" s="242">
        <v>0</v>
      </c>
      <c r="O202" s="243">
        <v>0</v>
      </c>
    </row>
    <row r="203" spans="1:15" ht="21.75" customHeight="1">
      <c r="A203" s="219"/>
      <c r="B203" s="254"/>
      <c r="C203" s="627" t="s">
        <v>1371</v>
      </c>
      <c r="D203" s="627"/>
      <c r="E203" s="627"/>
      <c r="F203" s="627"/>
      <c r="G203" s="627"/>
      <c r="H203" s="628"/>
      <c r="I203" s="232">
        <v>905</v>
      </c>
      <c r="J203" s="233">
        <v>709</v>
      </c>
      <c r="K203" s="234">
        <v>0</v>
      </c>
      <c r="L203" s="235">
        <v>0</v>
      </c>
      <c r="M203" s="236">
        <v>20789.006160000004</v>
      </c>
      <c r="N203" s="236">
        <v>8160</v>
      </c>
      <c r="O203" s="237">
        <v>0</v>
      </c>
    </row>
    <row r="204" spans="1:15" ht="21.75" customHeight="1">
      <c r="A204" s="220"/>
      <c r="B204" s="254"/>
      <c r="C204" s="255"/>
      <c r="D204" s="629" t="s">
        <v>1432</v>
      </c>
      <c r="E204" s="629"/>
      <c r="F204" s="629"/>
      <c r="G204" s="629"/>
      <c r="H204" s="630"/>
      <c r="I204" s="238">
        <v>905</v>
      </c>
      <c r="J204" s="239">
        <v>709</v>
      </c>
      <c r="K204" s="240">
        <v>4360000</v>
      </c>
      <c r="L204" s="241">
        <v>0</v>
      </c>
      <c r="M204" s="242">
        <v>1440.125</v>
      </c>
      <c r="N204" s="242">
        <v>0</v>
      </c>
      <c r="O204" s="243">
        <v>0</v>
      </c>
    </row>
    <row r="205" spans="1:15" ht="21.75" customHeight="1">
      <c r="A205" s="220"/>
      <c r="B205" s="254"/>
      <c r="C205" s="255"/>
      <c r="D205" s="256"/>
      <c r="E205" s="629" t="s">
        <v>1460</v>
      </c>
      <c r="F205" s="629"/>
      <c r="G205" s="629"/>
      <c r="H205" s="630"/>
      <c r="I205" s="238">
        <v>905</v>
      </c>
      <c r="J205" s="239">
        <v>709</v>
      </c>
      <c r="K205" s="240">
        <v>4360900</v>
      </c>
      <c r="L205" s="241">
        <v>0</v>
      </c>
      <c r="M205" s="242">
        <v>1440.125</v>
      </c>
      <c r="N205" s="242">
        <v>0</v>
      </c>
      <c r="O205" s="243">
        <v>0</v>
      </c>
    </row>
    <row r="206" spans="1:15" ht="21.75" customHeight="1">
      <c r="A206" s="220"/>
      <c r="B206" s="254"/>
      <c r="C206" s="255"/>
      <c r="D206" s="256"/>
      <c r="E206" s="256"/>
      <c r="F206" s="629" t="s">
        <v>1432</v>
      </c>
      <c r="G206" s="629"/>
      <c r="H206" s="630"/>
      <c r="I206" s="238">
        <v>905</v>
      </c>
      <c r="J206" s="239">
        <v>709</v>
      </c>
      <c r="K206" s="240">
        <v>4360901</v>
      </c>
      <c r="L206" s="241">
        <v>0</v>
      </c>
      <c r="M206" s="242">
        <v>1440.125</v>
      </c>
      <c r="N206" s="242">
        <v>0</v>
      </c>
      <c r="O206" s="243">
        <v>0</v>
      </c>
    </row>
    <row r="207" spans="1:15" ht="32.25" customHeight="1">
      <c r="A207" s="220"/>
      <c r="B207" s="254"/>
      <c r="C207" s="255"/>
      <c r="D207" s="256"/>
      <c r="E207" s="256"/>
      <c r="F207" s="256"/>
      <c r="G207" s="631" t="s">
        <v>1399</v>
      </c>
      <c r="H207" s="632"/>
      <c r="I207" s="238">
        <v>905</v>
      </c>
      <c r="J207" s="239">
        <v>709</v>
      </c>
      <c r="K207" s="240">
        <v>4360901</v>
      </c>
      <c r="L207" s="241">
        <v>500</v>
      </c>
      <c r="M207" s="242">
        <v>1440.125</v>
      </c>
      <c r="N207" s="242">
        <v>0</v>
      </c>
      <c r="O207" s="243">
        <v>0</v>
      </c>
    </row>
    <row r="208" spans="1:15" ht="21.75" customHeight="1">
      <c r="A208" s="220"/>
      <c r="B208" s="254"/>
      <c r="C208" s="255"/>
      <c r="D208" s="629" t="s">
        <v>1427</v>
      </c>
      <c r="E208" s="629"/>
      <c r="F208" s="629"/>
      <c r="G208" s="629"/>
      <c r="H208" s="630"/>
      <c r="I208" s="238">
        <v>905</v>
      </c>
      <c r="J208" s="239">
        <v>709</v>
      </c>
      <c r="K208" s="240">
        <v>7950000</v>
      </c>
      <c r="L208" s="241">
        <v>0</v>
      </c>
      <c r="M208" s="242">
        <v>19348.881160000004</v>
      </c>
      <c r="N208" s="242">
        <v>8160</v>
      </c>
      <c r="O208" s="243">
        <v>0</v>
      </c>
    </row>
    <row r="209" spans="1:15" ht="66" customHeight="1">
      <c r="A209" s="220"/>
      <c r="B209" s="254"/>
      <c r="C209" s="255"/>
      <c r="D209" s="256"/>
      <c r="E209" s="256"/>
      <c r="F209" s="629" t="s">
        <v>1465</v>
      </c>
      <c r="G209" s="629"/>
      <c r="H209" s="630"/>
      <c r="I209" s="238">
        <v>905</v>
      </c>
      <c r="J209" s="239">
        <v>709</v>
      </c>
      <c r="K209" s="240">
        <v>7950014</v>
      </c>
      <c r="L209" s="241">
        <v>0</v>
      </c>
      <c r="M209" s="242">
        <v>1240.5603500000002</v>
      </c>
      <c r="N209" s="242">
        <v>0</v>
      </c>
      <c r="O209" s="243">
        <v>0</v>
      </c>
    </row>
    <row r="210" spans="1:15" ht="32.25" customHeight="1">
      <c r="A210" s="220"/>
      <c r="B210" s="254"/>
      <c r="C210" s="255"/>
      <c r="D210" s="256"/>
      <c r="E210" s="256"/>
      <c r="F210" s="256"/>
      <c r="G210" s="631" t="s">
        <v>1399</v>
      </c>
      <c r="H210" s="632"/>
      <c r="I210" s="238">
        <v>905</v>
      </c>
      <c r="J210" s="239">
        <v>709</v>
      </c>
      <c r="K210" s="240">
        <v>7950014</v>
      </c>
      <c r="L210" s="241">
        <v>500</v>
      </c>
      <c r="M210" s="242">
        <v>1240.5603500000002</v>
      </c>
      <c r="N210" s="242">
        <v>0</v>
      </c>
      <c r="O210" s="243">
        <v>0</v>
      </c>
    </row>
    <row r="211" spans="1:15" ht="28.5" customHeight="1">
      <c r="A211" s="220"/>
      <c r="B211" s="254"/>
      <c r="C211" s="255"/>
      <c r="D211" s="256"/>
      <c r="E211" s="256"/>
      <c r="F211" s="629" t="s">
        <v>1466</v>
      </c>
      <c r="G211" s="629"/>
      <c r="H211" s="630"/>
      <c r="I211" s="238">
        <v>905</v>
      </c>
      <c r="J211" s="239">
        <v>709</v>
      </c>
      <c r="K211" s="240">
        <v>7950037</v>
      </c>
      <c r="L211" s="241">
        <v>0</v>
      </c>
      <c r="M211" s="242">
        <v>205.43155</v>
      </c>
      <c r="N211" s="242">
        <v>0</v>
      </c>
      <c r="O211" s="243">
        <v>0</v>
      </c>
    </row>
    <row r="212" spans="1:15" ht="32.25" customHeight="1">
      <c r="A212" s="220"/>
      <c r="B212" s="254"/>
      <c r="C212" s="255"/>
      <c r="D212" s="256"/>
      <c r="E212" s="256"/>
      <c r="F212" s="256"/>
      <c r="G212" s="631" t="s">
        <v>1399</v>
      </c>
      <c r="H212" s="632"/>
      <c r="I212" s="238">
        <v>905</v>
      </c>
      <c r="J212" s="239">
        <v>709</v>
      </c>
      <c r="K212" s="240">
        <v>7950037</v>
      </c>
      <c r="L212" s="241">
        <v>500</v>
      </c>
      <c r="M212" s="242">
        <v>205.43155</v>
      </c>
      <c r="N212" s="242">
        <v>0</v>
      </c>
      <c r="O212" s="243">
        <v>0</v>
      </c>
    </row>
    <row r="213" spans="1:15" ht="50.25" customHeight="1">
      <c r="A213" s="220"/>
      <c r="B213" s="254"/>
      <c r="C213" s="255"/>
      <c r="D213" s="256"/>
      <c r="E213" s="256"/>
      <c r="F213" s="629" t="s">
        <v>1467</v>
      </c>
      <c r="G213" s="629"/>
      <c r="H213" s="630"/>
      <c r="I213" s="238">
        <v>905</v>
      </c>
      <c r="J213" s="239">
        <v>709</v>
      </c>
      <c r="K213" s="240">
        <v>7950039</v>
      </c>
      <c r="L213" s="241">
        <v>0</v>
      </c>
      <c r="M213" s="242">
        <v>17902.88926</v>
      </c>
      <c r="N213" s="242">
        <v>8160</v>
      </c>
      <c r="O213" s="243">
        <v>0</v>
      </c>
    </row>
    <row r="214" spans="1:15" ht="32.25" customHeight="1">
      <c r="A214" s="220"/>
      <c r="B214" s="254"/>
      <c r="C214" s="255"/>
      <c r="D214" s="256"/>
      <c r="E214" s="256"/>
      <c r="F214" s="256"/>
      <c r="G214" s="631" t="s">
        <v>1399</v>
      </c>
      <c r="H214" s="632"/>
      <c r="I214" s="238">
        <v>905</v>
      </c>
      <c r="J214" s="239">
        <v>709</v>
      </c>
      <c r="K214" s="240">
        <v>7950039</v>
      </c>
      <c r="L214" s="241">
        <v>500</v>
      </c>
      <c r="M214" s="242">
        <v>17902.88926</v>
      </c>
      <c r="N214" s="242">
        <v>8160</v>
      </c>
      <c r="O214" s="243">
        <v>0</v>
      </c>
    </row>
    <row r="215" spans="1:15" ht="12" customHeight="1">
      <c r="A215" s="219"/>
      <c r="B215" s="254"/>
      <c r="C215" s="627" t="s">
        <v>1373</v>
      </c>
      <c r="D215" s="627"/>
      <c r="E215" s="627"/>
      <c r="F215" s="627"/>
      <c r="G215" s="627"/>
      <c r="H215" s="628"/>
      <c r="I215" s="232">
        <v>905</v>
      </c>
      <c r="J215" s="233">
        <v>801</v>
      </c>
      <c r="K215" s="234">
        <v>0</v>
      </c>
      <c r="L215" s="235">
        <v>0</v>
      </c>
      <c r="M215" s="236">
        <v>83168.29958999998</v>
      </c>
      <c r="N215" s="236">
        <v>40655.05293</v>
      </c>
      <c r="O215" s="237">
        <v>6186.62</v>
      </c>
    </row>
    <row r="216" spans="1:15" ht="32.25" customHeight="1">
      <c r="A216" s="220"/>
      <c r="B216" s="254"/>
      <c r="C216" s="255"/>
      <c r="D216" s="629" t="s">
        <v>1425</v>
      </c>
      <c r="E216" s="629"/>
      <c r="F216" s="629"/>
      <c r="G216" s="629"/>
      <c r="H216" s="630"/>
      <c r="I216" s="238">
        <v>905</v>
      </c>
      <c r="J216" s="239">
        <v>801</v>
      </c>
      <c r="K216" s="240">
        <v>4400000</v>
      </c>
      <c r="L216" s="241">
        <v>0</v>
      </c>
      <c r="M216" s="242">
        <v>47331.85865999999</v>
      </c>
      <c r="N216" s="242">
        <v>24829.52379</v>
      </c>
      <c r="O216" s="243">
        <v>4642.42</v>
      </c>
    </row>
    <row r="217" spans="1:15" ht="32.25" customHeight="1">
      <c r="A217" s="220"/>
      <c r="B217" s="254"/>
      <c r="C217" s="255"/>
      <c r="D217" s="256"/>
      <c r="E217" s="629" t="s">
        <v>1421</v>
      </c>
      <c r="F217" s="629"/>
      <c r="G217" s="629"/>
      <c r="H217" s="630"/>
      <c r="I217" s="238">
        <v>905</v>
      </c>
      <c r="J217" s="239">
        <v>801</v>
      </c>
      <c r="K217" s="240">
        <v>4409900</v>
      </c>
      <c r="L217" s="241">
        <v>0</v>
      </c>
      <c r="M217" s="242">
        <v>47331.85865999999</v>
      </c>
      <c r="N217" s="242">
        <v>24829.52379</v>
      </c>
      <c r="O217" s="243">
        <v>4642.42</v>
      </c>
    </row>
    <row r="218" spans="1:15" ht="42.75" customHeight="1">
      <c r="A218" s="220"/>
      <c r="B218" s="254"/>
      <c r="C218" s="255"/>
      <c r="D218" s="256"/>
      <c r="E218" s="256"/>
      <c r="F218" s="629" t="s">
        <v>1468</v>
      </c>
      <c r="G218" s="629"/>
      <c r="H218" s="630"/>
      <c r="I218" s="238">
        <v>905</v>
      </c>
      <c r="J218" s="239">
        <v>801</v>
      </c>
      <c r="K218" s="240">
        <v>4409901</v>
      </c>
      <c r="L218" s="241">
        <v>0</v>
      </c>
      <c r="M218" s="242">
        <v>22369.08639</v>
      </c>
      <c r="N218" s="242">
        <v>10842.2444</v>
      </c>
      <c r="O218" s="243">
        <v>3330.39</v>
      </c>
    </row>
    <row r="219" spans="1:15" ht="21.75" customHeight="1">
      <c r="A219" s="220"/>
      <c r="B219" s="254"/>
      <c r="C219" s="255"/>
      <c r="D219" s="256"/>
      <c r="E219" s="256"/>
      <c r="F219" s="256"/>
      <c r="G219" s="631" t="s">
        <v>1423</v>
      </c>
      <c r="H219" s="632"/>
      <c r="I219" s="238">
        <v>905</v>
      </c>
      <c r="J219" s="239">
        <v>801</v>
      </c>
      <c r="K219" s="240">
        <v>4409901</v>
      </c>
      <c r="L219" s="241">
        <v>1</v>
      </c>
      <c r="M219" s="242">
        <v>22369.08639</v>
      </c>
      <c r="N219" s="242">
        <v>10842.2444</v>
      </c>
      <c r="O219" s="243">
        <v>3330.39</v>
      </c>
    </row>
    <row r="220" spans="1:15" ht="42.75" customHeight="1">
      <c r="A220" s="220"/>
      <c r="B220" s="254"/>
      <c r="C220" s="255"/>
      <c r="D220" s="256"/>
      <c r="E220" s="256"/>
      <c r="F220" s="629" t="s">
        <v>1469</v>
      </c>
      <c r="G220" s="629"/>
      <c r="H220" s="630"/>
      <c r="I220" s="238">
        <v>905</v>
      </c>
      <c r="J220" s="239">
        <v>801</v>
      </c>
      <c r="K220" s="240">
        <v>4409902</v>
      </c>
      <c r="L220" s="241">
        <v>0</v>
      </c>
      <c r="M220" s="242">
        <v>9337.831929999998</v>
      </c>
      <c r="N220" s="242">
        <v>5362.54866</v>
      </c>
      <c r="O220" s="243">
        <v>1207.67</v>
      </c>
    </row>
    <row r="221" spans="1:15" ht="21.75" customHeight="1">
      <c r="A221" s="220"/>
      <c r="B221" s="254"/>
      <c r="C221" s="255"/>
      <c r="D221" s="256"/>
      <c r="E221" s="256"/>
      <c r="F221" s="256"/>
      <c r="G221" s="631" t="s">
        <v>1423</v>
      </c>
      <c r="H221" s="632"/>
      <c r="I221" s="238">
        <v>905</v>
      </c>
      <c r="J221" s="239">
        <v>801</v>
      </c>
      <c r="K221" s="240">
        <v>4409902</v>
      </c>
      <c r="L221" s="241">
        <v>1</v>
      </c>
      <c r="M221" s="242">
        <v>9337.831929999998</v>
      </c>
      <c r="N221" s="242">
        <v>5362.54866</v>
      </c>
      <c r="O221" s="243">
        <v>1207.67</v>
      </c>
    </row>
    <row r="222" spans="1:15" ht="48" customHeight="1">
      <c r="A222" s="220"/>
      <c r="B222" s="254"/>
      <c r="C222" s="255"/>
      <c r="D222" s="256"/>
      <c r="E222" s="256"/>
      <c r="F222" s="629" t="s">
        <v>1470</v>
      </c>
      <c r="G222" s="629"/>
      <c r="H222" s="630"/>
      <c r="I222" s="238">
        <v>905</v>
      </c>
      <c r="J222" s="239">
        <v>801</v>
      </c>
      <c r="K222" s="240">
        <v>4409903</v>
      </c>
      <c r="L222" s="241">
        <v>0</v>
      </c>
      <c r="M222" s="242">
        <v>3887.88946</v>
      </c>
      <c r="N222" s="242">
        <v>1918.96962</v>
      </c>
      <c r="O222" s="243">
        <v>80.02</v>
      </c>
    </row>
    <row r="223" spans="1:15" ht="21.75" customHeight="1">
      <c r="A223" s="220"/>
      <c r="B223" s="254"/>
      <c r="C223" s="255"/>
      <c r="D223" s="256"/>
      <c r="E223" s="256"/>
      <c r="F223" s="256"/>
      <c r="G223" s="631" t="s">
        <v>1423</v>
      </c>
      <c r="H223" s="632"/>
      <c r="I223" s="238">
        <v>905</v>
      </c>
      <c r="J223" s="239">
        <v>801</v>
      </c>
      <c r="K223" s="240">
        <v>4409903</v>
      </c>
      <c r="L223" s="241">
        <v>1</v>
      </c>
      <c r="M223" s="242">
        <v>3887.88946</v>
      </c>
      <c r="N223" s="242">
        <v>1918.96962</v>
      </c>
      <c r="O223" s="243">
        <v>80.02</v>
      </c>
    </row>
    <row r="224" spans="1:15" ht="47.25" customHeight="1">
      <c r="A224" s="220"/>
      <c r="B224" s="254"/>
      <c r="C224" s="255"/>
      <c r="D224" s="256"/>
      <c r="E224" s="256"/>
      <c r="F224" s="629" t="s">
        <v>1471</v>
      </c>
      <c r="G224" s="629"/>
      <c r="H224" s="630"/>
      <c r="I224" s="238">
        <v>905</v>
      </c>
      <c r="J224" s="239">
        <v>801</v>
      </c>
      <c r="K224" s="240">
        <v>4409904</v>
      </c>
      <c r="L224" s="241">
        <v>0</v>
      </c>
      <c r="M224" s="242">
        <v>2551.8748100000003</v>
      </c>
      <c r="N224" s="242">
        <v>1323.812</v>
      </c>
      <c r="O224" s="243">
        <v>24.34</v>
      </c>
    </row>
    <row r="225" spans="1:15" ht="21.75" customHeight="1">
      <c r="A225" s="220"/>
      <c r="B225" s="254"/>
      <c r="C225" s="255"/>
      <c r="D225" s="256"/>
      <c r="E225" s="256"/>
      <c r="F225" s="256"/>
      <c r="G225" s="631" t="s">
        <v>1423</v>
      </c>
      <c r="H225" s="632"/>
      <c r="I225" s="238">
        <v>905</v>
      </c>
      <c r="J225" s="239">
        <v>801</v>
      </c>
      <c r="K225" s="240">
        <v>4409904</v>
      </c>
      <c r="L225" s="241">
        <v>1</v>
      </c>
      <c r="M225" s="242">
        <v>2551.8748100000003</v>
      </c>
      <c r="N225" s="242">
        <v>1323.812</v>
      </c>
      <c r="O225" s="243">
        <v>24.34</v>
      </c>
    </row>
    <row r="226" spans="1:15" ht="47.25" customHeight="1">
      <c r="A226" s="220"/>
      <c r="B226" s="254"/>
      <c r="C226" s="255"/>
      <c r="D226" s="256"/>
      <c r="E226" s="256"/>
      <c r="F226" s="629" t="s">
        <v>1472</v>
      </c>
      <c r="G226" s="629"/>
      <c r="H226" s="630"/>
      <c r="I226" s="238">
        <v>905</v>
      </c>
      <c r="J226" s="239">
        <v>801</v>
      </c>
      <c r="K226" s="240">
        <v>4409905</v>
      </c>
      <c r="L226" s="241">
        <v>0</v>
      </c>
      <c r="M226" s="242">
        <v>8956.541280000001</v>
      </c>
      <c r="N226" s="242">
        <v>5381.9491100000005</v>
      </c>
      <c r="O226" s="243">
        <v>0</v>
      </c>
    </row>
    <row r="227" spans="1:15" ht="21.75" customHeight="1">
      <c r="A227" s="220"/>
      <c r="B227" s="254"/>
      <c r="C227" s="255"/>
      <c r="D227" s="256"/>
      <c r="E227" s="256"/>
      <c r="F227" s="256"/>
      <c r="G227" s="631" t="s">
        <v>1423</v>
      </c>
      <c r="H227" s="632"/>
      <c r="I227" s="238">
        <v>905</v>
      </c>
      <c r="J227" s="239">
        <v>801</v>
      </c>
      <c r="K227" s="240">
        <v>4409905</v>
      </c>
      <c r="L227" s="241">
        <v>1</v>
      </c>
      <c r="M227" s="242">
        <v>8956.541280000001</v>
      </c>
      <c r="N227" s="242">
        <v>5381.9491100000005</v>
      </c>
      <c r="O227" s="243">
        <v>0</v>
      </c>
    </row>
    <row r="228" spans="1:15" ht="63.75" customHeight="1">
      <c r="A228" s="220"/>
      <c r="B228" s="254"/>
      <c r="C228" s="255"/>
      <c r="D228" s="256"/>
      <c r="E228" s="256"/>
      <c r="F228" s="629" t="s">
        <v>1473</v>
      </c>
      <c r="G228" s="629"/>
      <c r="H228" s="630"/>
      <c r="I228" s="238">
        <v>905</v>
      </c>
      <c r="J228" s="239">
        <v>801</v>
      </c>
      <c r="K228" s="240">
        <v>4409906</v>
      </c>
      <c r="L228" s="241">
        <v>0</v>
      </c>
      <c r="M228" s="242">
        <v>228.63479</v>
      </c>
      <c r="N228" s="242">
        <v>0</v>
      </c>
      <c r="O228" s="243">
        <v>0</v>
      </c>
    </row>
    <row r="229" spans="1:15" ht="21.75" customHeight="1">
      <c r="A229" s="220"/>
      <c r="B229" s="254"/>
      <c r="C229" s="255"/>
      <c r="D229" s="256"/>
      <c r="E229" s="256"/>
      <c r="F229" s="256"/>
      <c r="G229" s="631" t="s">
        <v>1423</v>
      </c>
      <c r="H229" s="632"/>
      <c r="I229" s="238">
        <v>905</v>
      </c>
      <c r="J229" s="239">
        <v>801</v>
      </c>
      <c r="K229" s="240">
        <v>4409906</v>
      </c>
      <c r="L229" s="241">
        <v>1</v>
      </c>
      <c r="M229" s="242">
        <v>228.63479</v>
      </c>
      <c r="N229" s="242">
        <v>0</v>
      </c>
      <c r="O229" s="243">
        <v>0</v>
      </c>
    </row>
    <row r="230" spans="1:15" ht="12" customHeight="1">
      <c r="A230" s="220"/>
      <c r="B230" s="254"/>
      <c r="C230" s="255"/>
      <c r="D230" s="629" t="s">
        <v>1474</v>
      </c>
      <c r="E230" s="629"/>
      <c r="F230" s="629"/>
      <c r="G230" s="629"/>
      <c r="H230" s="630"/>
      <c r="I230" s="238">
        <v>905</v>
      </c>
      <c r="J230" s="239">
        <v>801</v>
      </c>
      <c r="K230" s="240">
        <v>4420000</v>
      </c>
      <c r="L230" s="241">
        <v>0</v>
      </c>
      <c r="M230" s="242">
        <v>23187.340930000002</v>
      </c>
      <c r="N230" s="242">
        <v>15825.52914</v>
      </c>
      <c r="O230" s="243">
        <v>1544.2</v>
      </c>
    </row>
    <row r="231" spans="1:15" ht="32.25" customHeight="1">
      <c r="A231" s="220"/>
      <c r="B231" s="254"/>
      <c r="C231" s="255"/>
      <c r="D231" s="256"/>
      <c r="E231" s="629" t="s">
        <v>1421</v>
      </c>
      <c r="F231" s="629"/>
      <c r="G231" s="629"/>
      <c r="H231" s="630"/>
      <c r="I231" s="238">
        <v>905</v>
      </c>
      <c r="J231" s="239">
        <v>801</v>
      </c>
      <c r="K231" s="240">
        <v>4429900</v>
      </c>
      <c r="L231" s="241">
        <v>0</v>
      </c>
      <c r="M231" s="242">
        <v>23187.340930000002</v>
      </c>
      <c r="N231" s="242">
        <v>15825.52914</v>
      </c>
      <c r="O231" s="243">
        <v>1544.2</v>
      </c>
    </row>
    <row r="232" spans="1:15" ht="21.75" customHeight="1">
      <c r="A232" s="220"/>
      <c r="B232" s="254"/>
      <c r="C232" s="255"/>
      <c r="D232" s="256"/>
      <c r="E232" s="256"/>
      <c r="F232" s="256"/>
      <c r="G232" s="631" t="s">
        <v>1423</v>
      </c>
      <c r="H232" s="632"/>
      <c r="I232" s="238">
        <v>905</v>
      </c>
      <c r="J232" s="239">
        <v>801</v>
      </c>
      <c r="K232" s="240">
        <v>4429900</v>
      </c>
      <c r="L232" s="241">
        <v>1</v>
      </c>
      <c r="M232" s="242">
        <v>23187.340930000002</v>
      </c>
      <c r="N232" s="242">
        <v>15825.52914</v>
      </c>
      <c r="O232" s="243">
        <v>1544.2</v>
      </c>
    </row>
    <row r="233" spans="1:15" ht="32.25" customHeight="1">
      <c r="A233" s="220"/>
      <c r="B233" s="254"/>
      <c r="C233" s="255"/>
      <c r="D233" s="629" t="s">
        <v>1475</v>
      </c>
      <c r="E233" s="629"/>
      <c r="F233" s="629"/>
      <c r="G233" s="629"/>
      <c r="H233" s="630"/>
      <c r="I233" s="238">
        <v>905</v>
      </c>
      <c r="J233" s="239">
        <v>801</v>
      </c>
      <c r="K233" s="240">
        <v>4500000</v>
      </c>
      <c r="L233" s="241">
        <v>0</v>
      </c>
      <c r="M233" s="242">
        <v>244.1</v>
      </c>
      <c r="N233" s="242">
        <v>0</v>
      </c>
      <c r="O233" s="243">
        <v>0</v>
      </c>
    </row>
    <row r="234" spans="1:15" ht="32.25" customHeight="1">
      <c r="A234" s="220"/>
      <c r="B234" s="254"/>
      <c r="C234" s="255"/>
      <c r="D234" s="256"/>
      <c r="E234" s="629" t="s">
        <v>1476</v>
      </c>
      <c r="F234" s="629"/>
      <c r="G234" s="629"/>
      <c r="H234" s="630"/>
      <c r="I234" s="238">
        <v>905</v>
      </c>
      <c r="J234" s="239">
        <v>801</v>
      </c>
      <c r="K234" s="240">
        <v>4500600</v>
      </c>
      <c r="L234" s="241">
        <v>0</v>
      </c>
      <c r="M234" s="242">
        <v>244.1</v>
      </c>
      <c r="N234" s="242">
        <v>0</v>
      </c>
      <c r="O234" s="243">
        <v>0</v>
      </c>
    </row>
    <row r="235" spans="1:15" ht="21.75" customHeight="1">
      <c r="A235" s="220"/>
      <c r="B235" s="254"/>
      <c r="C235" s="255"/>
      <c r="D235" s="256"/>
      <c r="E235" s="256"/>
      <c r="F235" s="256"/>
      <c r="G235" s="631" t="s">
        <v>1423</v>
      </c>
      <c r="H235" s="632"/>
      <c r="I235" s="238">
        <v>905</v>
      </c>
      <c r="J235" s="239">
        <v>801</v>
      </c>
      <c r="K235" s="240">
        <v>4500600</v>
      </c>
      <c r="L235" s="241">
        <v>1</v>
      </c>
      <c r="M235" s="242">
        <v>244.1</v>
      </c>
      <c r="N235" s="242">
        <v>0</v>
      </c>
      <c r="O235" s="243">
        <v>0</v>
      </c>
    </row>
    <row r="236" spans="1:15" ht="21.75" customHeight="1">
      <c r="A236" s="220"/>
      <c r="B236" s="254"/>
      <c r="C236" s="255"/>
      <c r="D236" s="629" t="s">
        <v>1427</v>
      </c>
      <c r="E236" s="629"/>
      <c r="F236" s="629"/>
      <c r="G236" s="629"/>
      <c r="H236" s="630"/>
      <c r="I236" s="238">
        <v>905</v>
      </c>
      <c r="J236" s="239">
        <v>801</v>
      </c>
      <c r="K236" s="240">
        <v>7950000</v>
      </c>
      <c r="L236" s="241">
        <v>0</v>
      </c>
      <c r="M236" s="242">
        <v>12405</v>
      </c>
      <c r="N236" s="242">
        <v>0</v>
      </c>
      <c r="O236" s="243">
        <v>0</v>
      </c>
    </row>
    <row r="237" spans="1:15" ht="66" customHeight="1">
      <c r="A237" s="220"/>
      <c r="B237" s="254"/>
      <c r="C237" s="255"/>
      <c r="D237" s="256"/>
      <c r="E237" s="256"/>
      <c r="F237" s="629" t="s">
        <v>1443</v>
      </c>
      <c r="G237" s="629"/>
      <c r="H237" s="630"/>
      <c r="I237" s="238">
        <v>905</v>
      </c>
      <c r="J237" s="239">
        <v>801</v>
      </c>
      <c r="K237" s="240">
        <v>7950043</v>
      </c>
      <c r="L237" s="241">
        <v>0</v>
      </c>
      <c r="M237" s="242">
        <v>12405</v>
      </c>
      <c r="N237" s="242">
        <v>0</v>
      </c>
      <c r="O237" s="243">
        <v>0</v>
      </c>
    </row>
    <row r="238" spans="1:15" ht="32.25" customHeight="1">
      <c r="A238" s="220"/>
      <c r="B238" s="254"/>
      <c r="C238" s="255"/>
      <c r="D238" s="256"/>
      <c r="E238" s="256"/>
      <c r="F238" s="256"/>
      <c r="G238" s="631" t="s">
        <v>1399</v>
      </c>
      <c r="H238" s="632"/>
      <c r="I238" s="238">
        <v>905</v>
      </c>
      <c r="J238" s="239">
        <v>801</v>
      </c>
      <c r="K238" s="240">
        <v>7950043</v>
      </c>
      <c r="L238" s="241">
        <v>500</v>
      </c>
      <c r="M238" s="242">
        <v>12405</v>
      </c>
      <c r="N238" s="242">
        <v>0</v>
      </c>
      <c r="O238" s="243">
        <v>0</v>
      </c>
    </row>
    <row r="239" spans="1:15" ht="32.25" customHeight="1">
      <c r="A239" s="219"/>
      <c r="B239" s="254"/>
      <c r="C239" s="627" t="s">
        <v>1374</v>
      </c>
      <c r="D239" s="627"/>
      <c r="E239" s="627"/>
      <c r="F239" s="627"/>
      <c r="G239" s="627"/>
      <c r="H239" s="628"/>
      <c r="I239" s="232">
        <v>905</v>
      </c>
      <c r="J239" s="233">
        <v>806</v>
      </c>
      <c r="K239" s="234">
        <v>0</v>
      </c>
      <c r="L239" s="235">
        <v>0</v>
      </c>
      <c r="M239" s="236">
        <v>950.98827</v>
      </c>
      <c r="N239" s="236">
        <v>0</v>
      </c>
      <c r="O239" s="237">
        <v>0</v>
      </c>
    </row>
    <row r="240" spans="1:15" ht="21.75" customHeight="1">
      <c r="A240" s="220"/>
      <c r="B240" s="254"/>
      <c r="C240" s="255"/>
      <c r="D240" s="629" t="s">
        <v>1427</v>
      </c>
      <c r="E240" s="629"/>
      <c r="F240" s="629"/>
      <c r="G240" s="629"/>
      <c r="H240" s="630"/>
      <c r="I240" s="238">
        <v>905</v>
      </c>
      <c r="J240" s="239">
        <v>806</v>
      </c>
      <c r="K240" s="240">
        <v>7950000</v>
      </c>
      <c r="L240" s="241">
        <v>0</v>
      </c>
      <c r="M240" s="242">
        <v>950.98827</v>
      </c>
      <c r="N240" s="242">
        <v>0</v>
      </c>
      <c r="O240" s="243">
        <v>0</v>
      </c>
    </row>
    <row r="241" spans="1:15" ht="52.5" customHeight="1">
      <c r="A241" s="220"/>
      <c r="B241" s="254"/>
      <c r="C241" s="255"/>
      <c r="D241" s="256"/>
      <c r="E241" s="256"/>
      <c r="F241" s="629" t="s">
        <v>1477</v>
      </c>
      <c r="G241" s="629"/>
      <c r="H241" s="630"/>
      <c r="I241" s="238">
        <v>905</v>
      </c>
      <c r="J241" s="239">
        <v>806</v>
      </c>
      <c r="K241" s="240">
        <v>7950018</v>
      </c>
      <c r="L241" s="241">
        <v>0</v>
      </c>
      <c r="M241" s="242">
        <v>950.98827</v>
      </c>
      <c r="N241" s="242">
        <v>0</v>
      </c>
      <c r="O241" s="243">
        <v>0</v>
      </c>
    </row>
    <row r="242" spans="1:15" ht="32.25" customHeight="1">
      <c r="A242" s="220"/>
      <c r="B242" s="254"/>
      <c r="C242" s="255"/>
      <c r="D242" s="256"/>
      <c r="E242" s="256"/>
      <c r="F242" s="256"/>
      <c r="G242" s="631" t="s">
        <v>1399</v>
      </c>
      <c r="H242" s="632"/>
      <c r="I242" s="238">
        <v>905</v>
      </c>
      <c r="J242" s="239">
        <v>806</v>
      </c>
      <c r="K242" s="240">
        <v>7950018</v>
      </c>
      <c r="L242" s="241">
        <v>500</v>
      </c>
      <c r="M242" s="242">
        <v>950.98827</v>
      </c>
      <c r="N242" s="242">
        <v>0</v>
      </c>
      <c r="O242" s="243">
        <v>0</v>
      </c>
    </row>
    <row r="243" spans="1:15" ht="21.75" customHeight="1">
      <c r="A243" s="219"/>
      <c r="B243" s="254"/>
      <c r="C243" s="627" t="s">
        <v>1376</v>
      </c>
      <c r="D243" s="627"/>
      <c r="E243" s="627"/>
      <c r="F243" s="627"/>
      <c r="G243" s="627"/>
      <c r="H243" s="628"/>
      <c r="I243" s="232">
        <v>905</v>
      </c>
      <c r="J243" s="233">
        <v>901</v>
      </c>
      <c r="K243" s="234">
        <v>0</v>
      </c>
      <c r="L243" s="235">
        <v>0</v>
      </c>
      <c r="M243" s="236">
        <v>193823.67511999997</v>
      </c>
      <c r="N243" s="236">
        <v>81406.74841</v>
      </c>
      <c r="O243" s="237">
        <v>35843.13028</v>
      </c>
    </row>
    <row r="244" spans="1:15" ht="30" customHeight="1">
      <c r="A244" s="220"/>
      <c r="B244" s="254"/>
      <c r="C244" s="255"/>
      <c r="D244" s="629" t="s">
        <v>1478</v>
      </c>
      <c r="E244" s="629"/>
      <c r="F244" s="629"/>
      <c r="G244" s="629"/>
      <c r="H244" s="630"/>
      <c r="I244" s="238">
        <v>905</v>
      </c>
      <c r="J244" s="239">
        <v>901</v>
      </c>
      <c r="K244" s="240">
        <v>4700000</v>
      </c>
      <c r="L244" s="241">
        <v>0</v>
      </c>
      <c r="M244" s="242">
        <v>176292.48356999998</v>
      </c>
      <c r="N244" s="242">
        <v>79347.24841</v>
      </c>
      <c r="O244" s="243">
        <v>26701.348280000002</v>
      </c>
    </row>
    <row r="245" spans="1:15" ht="32.25" customHeight="1">
      <c r="A245" s="220"/>
      <c r="B245" s="254"/>
      <c r="C245" s="255"/>
      <c r="D245" s="256"/>
      <c r="E245" s="629" t="s">
        <v>1421</v>
      </c>
      <c r="F245" s="629"/>
      <c r="G245" s="629"/>
      <c r="H245" s="630"/>
      <c r="I245" s="238">
        <v>905</v>
      </c>
      <c r="J245" s="239">
        <v>901</v>
      </c>
      <c r="K245" s="240">
        <v>4709900</v>
      </c>
      <c r="L245" s="241">
        <v>0</v>
      </c>
      <c r="M245" s="242">
        <v>176292.48356999998</v>
      </c>
      <c r="N245" s="242">
        <v>79347.24841</v>
      </c>
      <c r="O245" s="243">
        <v>26701.348280000002</v>
      </c>
    </row>
    <row r="246" spans="1:15" ht="21.75" customHeight="1">
      <c r="A246" s="220"/>
      <c r="B246" s="254"/>
      <c r="C246" s="255"/>
      <c r="D246" s="256"/>
      <c r="E246" s="256"/>
      <c r="F246" s="256"/>
      <c r="G246" s="631" t="s">
        <v>1423</v>
      </c>
      <c r="H246" s="632"/>
      <c r="I246" s="238">
        <v>905</v>
      </c>
      <c r="J246" s="239">
        <v>901</v>
      </c>
      <c r="K246" s="240">
        <v>4709900</v>
      </c>
      <c r="L246" s="241">
        <v>1</v>
      </c>
      <c r="M246" s="242">
        <v>176292.48356999998</v>
      </c>
      <c r="N246" s="242">
        <v>79347.24841</v>
      </c>
      <c r="O246" s="243">
        <v>26701.348280000002</v>
      </c>
    </row>
    <row r="247" spans="1:15" ht="15.75" customHeight="1">
      <c r="A247" s="220"/>
      <c r="B247" s="254"/>
      <c r="C247" s="255"/>
      <c r="D247" s="629" t="s">
        <v>1479</v>
      </c>
      <c r="E247" s="629"/>
      <c r="F247" s="629"/>
      <c r="G247" s="629"/>
      <c r="H247" s="630"/>
      <c r="I247" s="238">
        <v>905</v>
      </c>
      <c r="J247" s="239">
        <v>901</v>
      </c>
      <c r="K247" s="240">
        <v>4760000</v>
      </c>
      <c r="L247" s="241">
        <v>0</v>
      </c>
      <c r="M247" s="242">
        <v>17531.191550000003</v>
      </c>
      <c r="N247" s="242">
        <v>2059.5</v>
      </c>
      <c r="O247" s="243">
        <v>9141.782</v>
      </c>
    </row>
    <row r="248" spans="1:15" ht="32.25" customHeight="1">
      <c r="A248" s="220"/>
      <c r="B248" s="254"/>
      <c r="C248" s="255"/>
      <c r="D248" s="256"/>
      <c r="E248" s="629" t="s">
        <v>1421</v>
      </c>
      <c r="F248" s="629"/>
      <c r="G248" s="629"/>
      <c r="H248" s="630"/>
      <c r="I248" s="238">
        <v>905</v>
      </c>
      <c r="J248" s="239">
        <v>901</v>
      </c>
      <c r="K248" s="240">
        <v>4769900</v>
      </c>
      <c r="L248" s="241">
        <v>0</v>
      </c>
      <c r="M248" s="242">
        <v>17531.191550000003</v>
      </c>
      <c r="N248" s="242">
        <v>2059.5</v>
      </c>
      <c r="O248" s="243">
        <v>9141.782</v>
      </c>
    </row>
    <row r="249" spans="1:15" ht="21.75" customHeight="1">
      <c r="A249" s="220"/>
      <c r="B249" s="254"/>
      <c r="C249" s="255"/>
      <c r="D249" s="256"/>
      <c r="E249" s="256"/>
      <c r="F249" s="256"/>
      <c r="G249" s="631" t="s">
        <v>1423</v>
      </c>
      <c r="H249" s="632"/>
      <c r="I249" s="238">
        <v>905</v>
      </c>
      <c r="J249" s="239">
        <v>901</v>
      </c>
      <c r="K249" s="240">
        <v>4769900</v>
      </c>
      <c r="L249" s="241">
        <v>1</v>
      </c>
      <c r="M249" s="242">
        <v>17531.191550000003</v>
      </c>
      <c r="N249" s="242">
        <v>2059.5</v>
      </c>
      <c r="O249" s="243">
        <v>9141.782</v>
      </c>
    </row>
    <row r="250" spans="1:15" ht="12" customHeight="1">
      <c r="A250" s="219"/>
      <c r="B250" s="254"/>
      <c r="C250" s="627" t="s">
        <v>1377</v>
      </c>
      <c r="D250" s="627"/>
      <c r="E250" s="627"/>
      <c r="F250" s="627"/>
      <c r="G250" s="627"/>
      <c r="H250" s="628"/>
      <c r="I250" s="232">
        <v>905</v>
      </c>
      <c r="J250" s="233">
        <v>902</v>
      </c>
      <c r="K250" s="234">
        <v>0</v>
      </c>
      <c r="L250" s="235">
        <v>0</v>
      </c>
      <c r="M250" s="236">
        <v>266384.78538</v>
      </c>
      <c r="N250" s="236">
        <v>77139.61817</v>
      </c>
      <c r="O250" s="237">
        <v>23776.16762</v>
      </c>
    </row>
    <row r="251" spans="1:15" ht="21.75" customHeight="1">
      <c r="A251" s="220"/>
      <c r="B251" s="254"/>
      <c r="C251" s="255"/>
      <c r="D251" s="629" t="s">
        <v>1478</v>
      </c>
      <c r="E251" s="629"/>
      <c r="F251" s="629"/>
      <c r="G251" s="629"/>
      <c r="H251" s="630"/>
      <c r="I251" s="238">
        <v>905</v>
      </c>
      <c r="J251" s="239">
        <v>902</v>
      </c>
      <c r="K251" s="240">
        <v>4700000</v>
      </c>
      <c r="L251" s="241">
        <v>0</v>
      </c>
      <c r="M251" s="242">
        <v>39912.39819</v>
      </c>
      <c r="N251" s="242">
        <v>9562.04911</v>
      </c>
      <c r="O251" s="243">
        <v>5860.9726200000005</v>
      </c>
    </row>
    <row r="252" spans="1:15" ht="32.25" customHeight="1">
      <c r="A252" s="220"/>
      <c r="B252" s="254"/>
      <c r="C252" s="255"/>
      <c r="D252" s="256"/>
      <c r="E252" s="629" t="s">
        <v>1421</v>
      </c>
      <c r="F252" s="629"/>
      <c r="G252" s="629"/>
      <c r="H252" s="630"/>
      <c r="I252" s="238">
        <v>905</v>
      </c>
      <c r="J252" s="239">
        <v>902</v>
      </c>
      <c r="K252" s="240">
        <v>4709900</v>
      </c>
      <c r="L252" s="241">
        <v>0</v>
      </c>
      <c r="M252" s="242">
        <v>39912.39819</v>
      </c>
      <c r="N252" s="242">
        <v>9562.04911</v>
      </c>
      <c r="O252" s="243">
        <v>5860.9726200000005</v>
      </c>
    </row>
    <row r="253" spans="1:15" ht="21.75" customHeight="1">
      <c r="A253" s="220"/>
      <c r="B253" s="254"/>
      <c r="C253" s="255"/>
      <c r="D253" s="256"/>
      <c r="E253" s="256"/>
      <c r="F253" s="256"/>
      <c r="G253" s="631" t="s">
        <v>1423</v>
      </c>
      <c r="H253" s="632"/>
      <c r="I253" s="238">
        <v>905</v>
      </c>
      <c r="J253" s="239">
        <v>902</v>
      </c>
      <c r="K253" s="240">
        <v>4709900</v>
      </c>
      <c r="L253" s="241">
        <v>1</v>
      </c>
      <c r="M253" s="242">
        <v>31551.25597</v>
      </c>
      <c r="N253" s="242">
        <v>5200</v>
      </c>
      <c r="O253" s="243">
        <v>4024.82562</v>
      </c>
    </row>
    <row r="254" spans="1:15" ht="21.75" customHeight="1">
      <c r="A254" s="220"/>
      <c r="B254" s="254"/>
      <c r="C254" s="255"/>
      <c r="D254" s="256"/>
      <c r="E254" s="256"/>
      <c r="F254" s="629" t="s">
        <v>1480</v>
      </c>
      <c r="G254" s="629"/>
      <c r="H254" s="630"/>
      <c r="I254" s="238">
        <v>905</v>
      </c>
      <c r="J254" s="239">
        <v>902</v>
      </c>
      <c r="K254" s="240">
        <v>4709906</v>
      </c>
      <c r="L254" s="241">
        <v>0</v>
      </c>
      <c r="M254" s="242">
        <v>8361.142219999998</v>
      </c>
      <c r="N254" s="242">
        <v>4362.04911</v>
      </c>
      <c r="O254" s="243">
        <v>1836.147</v>
      </c>
    </row>
    <row r="255" spans="1:15" ht="21.75" customHeight="1">
      <c r="A255" s="220"/>
      <c r="B255" s="254"/>
      <c r="C255" s="255"/>
      <c r="D255" s="256"/>
      <c r="E255" s="256"/>
      <c r="F255" s="256"/>
      <c r="G255" s="631" t="s">
        <v>1423</v>
      </c>
      <c r="H255" s="632"/>
      <c r="I255" s="238">
        <v>905</v>
      </c>
      <c r="J255" s="239">
        <v>902</v>
      </c>
      <c r="K255" s="240">
        <v>4709906</v>
      </c>
      <c r="L255" s="241">
        <v>1</v>
      </c>
      <c r="M255" s="242">
        <v>8361.142219999998</v>
      </c>
      <c r="N255" s="242">
        <v>4362.04911</v>
      </c>
      <c r="O255" s="243">
        <v>1836.147</v>
      </c>
    </row>
    <row r="256" spans="1:15" ht="27.75" customHeight="1">
      <c r="A256" s="220"/>
      <c r="B256" s="254"/>
      <c r="C256" s="255"/>
      <c r="D256" s="629" t="s">
        <v>1481</v>
      </c>
      <c r="E256" s="629"/>
      <c r="F256" s="629"/>
      <c r="G256" s="629"/>
      <c r="H256" s="630"/>
      <c r="I256" s="238">
        <v>905</v>
      </c>
      <c r="J256" s="239">
        <v>902</v>
      </c>
      <c r="K256" s="240">
        <v>4710000</v>
      </c>
      <c r="L256" s="241">
        <v>0</v>
      </c>
      <c r="M256" s="242">
        <v>223090.38719</v>
      </c>
      <c r="N256" s="242">
        <v>67577.56906000001</v>
      </c>
      <c r="O256" s="243">
        <v>17915.195</v>
      </c>
    </row>
    <row r="257" spans="1:15" ht="32.25" customHeight="1">
      <c r="A257" s="220"/>
      <c r="B257" s="254"/>
      <c r="C257" s="255"/>
      <c r="D257" s="256"/>
      <c r="E257" s="629" t="s">
        <v>1421</v>
      </c>
      <c r="F257" s="629"/>
      <c r="G257" s="629"/>
      <c r="H257" s="630"/>
      <c r="I257" s="238">
        <v>905</v>
      </c>
      <c r="J257" s="239">
        <v>902</v>
      </c>
      <c r="K257" s="240">
        <v>4719900</v>
      </c>
      <c r="L257" s="241">
        <v>0</v>
      </c>
      <c r="M257" s="242">
        <v>223090.38719</v>
      </c>
      <c r="N257" s="242">
        <v>67577.56906000001</v>
      </c>
      <c r="O257" s="243">
        <v>17915.195</v>
      </c>
    </row>
    <row r="258" spans="1:15" ht="21.75" customHeight="1">
      <c r="A258" s="220"/>
      <c r="B258" s="254"/>
      <c r="C258" s="255"/>
      <c r="D258" s="256"/>
      <c r="E258" s="256"/>
      <c r="F258" s="256"/>
      <c r="G258" s="631" t="s">
        <v>1423</v>
      </c>
      <c r="H258" s="632"/>
      <c r="I258" s="238">
        <v>905</v>
      </c>
      <c r="J258" s="239">
        <v>902</v>
      </c>
      <c r="K258" s="240">
        <v>4719900</v>
      </c>
      <c r="L258" s="241">
        <v>1</v>
      </c>
      <c r="M258" s="242">
        <v>180417.38719</v>
      </c>
      <c r="N258" s="242">
        <v>67577.56906000001</v>
      </c>
      <c r="O258" s="243">
        <v>17915.195</v>
      </c>
    </row>
    <row r="259" spans="1:15" ht="96.75" customHeight="1">
      <c r="A259" s="220"/>
      <c r="B259" s="254"/>
      <c r="C259" s="255"/>
      <c r="D259" s="256"/>
      <c r="E259" s="256"/>
      <c r="F259" s="629" t="s">
        <v>1482</v>
      </c>
      <c r="G259" s="629"/>
      <c r="H259" s="630"/>
      <c r="I259" s="238">
        <v>905</v>
      </c>
      <c r="J259" s="239">
        <v>902</v>
      </c>
      <c r="K259" s="240">
        <v>4719902</v>
      </c>
      <c r="L259" s="241">
        <v>0</v>
      </c>
      <c r="M259" s="242">
        <v>42673</v>
      </c>
      <c r="N259" s="242">
        <v>0</v>
      </c>
      <c r="O259" s="243">
        <v>0</v>
      </c>
    </row>
    <row r="260" spans="1:15" ht="21.75" customHeight="1">
      <c r="A260" s="220"/>
      <c r="B260" s="254"/>
      <c r="C260" s="255"/>
      <c r="D260" s="256"/>
      <c r="E260" s="256"/>
      <c r="F260" s="256"/>
      <c r="G260" s="631" t="s">
        <v>1423</v>
      </c>
      <c r="H260" s="632"/>
      <c r="I260" s="238">
        <v>905</v>
      </c>
      <c r="J260" s="239">
        <v>902</v>
      </c>
      <c r="K260" s="240">
        <v>4719902</v>
      </c>
      <c r="L260" s="241">
        <v>1</v>
      </c>
      <c r="M260" s="242">
        <v>42673</v>
      </c>
      <c r="N260" s="242">
        <v>0</v>
      </c>
      <c r="O260" s="243">
        <v>0</v>
      </c>
    </row>
    <row r="261" spans="1:15" ht="21.75" customHeight="1">
      <c r="A261" s="220"/>
      <c r="B261" s="254"/>
      <c r="C261" s="255"/>
      <c r="D261" s="629" t="s">
        <v>1427</v>
      </c>
      <c r="E261" s="629"/>
      <c r="F261" s="629"/>
      <c r="G261" s="629"/>
      <c r="H261" s="630"/>
      <c r="I261" s="238">
        <v>905</v>
      </c>
      <c r="J261" s="239">
        <v>902</v>
      </c>
      <c r="K261" s="240">
        <v>7950000</v>
      </c>
      <c r="L261" s="241">
        <v>0</v>
      </c>
      <c r="M261" s="242">
        <v>3382</v>
      </c>
      <c r="N261" s="242">
        <v>0</v>
      </c>
      <c r="O261" s="243">
        <v>0</v>
      </c>
    </row>
    <row r="262" spans="1:15" ht="65.25" customHeight="1">
      <c r="A262" s="220"/>
      <c r="B262" s="254"/>
      <c r="C262" s="255"/>
      <c r="D262" s="256"/>
      <c r="E262" s="256"/>
      <c r="F262" s="629" t="s">
        <v>1443</v>
      </c>
      <c r="G262" s="629"/>
      <c r="H262" s="630"/>
      <c r="I262" s="238">
        <v>905</v>
      </c>
      <c r="J262" s="239">
        <v>902</v>
      </c>
      <c r="K262" s="240">
        <v>7950043</v>
      </c>
      <c r="L262" s="241">
        <v>0</v>
      </c>
      <c r="M262" s="242">
        <v>3382</v>
      </c>
      <c r="N262" s="242">
        <v>0</v>
      </c>
      <c r="O262" s="243">
        <v>0</v>
      </c>
    </row>
    <row r="263" spans="1:15" ht="32.25" customHeight="1">
      <c r="A263" s="220"/>
      <c r="B263" s="254"/>
      <c r="C263" s="255"/>
      <c r="D263" s="256"/>
      <c r="E263" s="256"/>
      <c r="F263" s="256"/>
      <c r="G263" s="631" t="s">
        <v>1399</v>
      </c>
      <c r="H263" s="632"/>
      <c r="I263" s="238">
        <v>905</v>
      </c>
      <c r="J263" s="239">
        <v>902</v>
      </c>
      <c r="K263" s="240">
        <v>7950043</v>
      </c>
      <c r="L263" s="241">
        <v>500</v>
      </c>
      <c r="M263" s="242">
        <v>3382</v>
      </c>
      <c r="N263" s="242">
        <v>0</v>
      </c>
      <c r="O263" s="243">
        <v>0</v>
      </c>
    </row>
    <row r="264" spans="1:15" ht="31.5" customHeight="1">
      <c r="A264" s="219"/>
      <c r="B264" s="254"/>
      <c r="C264" s="627" t="s">
        <v>1378</v>
      </c>
      <c r="D264" s="627"/>
      <c r="E264" s="627"/>
      <c r="F264" s="627"/>
      <c r="G264" s="627"/>
      <c r="H264" s="628"/>
      <c r="I264" s="232">
        <v>905</v>
      </c>
      <c r="J264" s="233">
        <v>903</v>
      </c>
      <c r="K264" s="234">
        <v>0</v>
      </c>
      <c r="L264" s="235">
        <v>0</v>
      </c>
      <c r="M264" s="236">
        <v>2188.1868</v>
      </c>
      <c r="N264" s="236">
        <v>0</v>
      </c>
      <c r="O264" s="237">
        <v>1653.7321000000002</v>
      </c>
    </row>
    <row r="265" spans="1:15" ht="30" customHeight="1">
      <c r="A265" s="220"/>
      <c r="B265" s="254"/>
      <c r="C265" s="255"/>
      <c r="D265" s="629" t="s">
        <v>1478</v>
      </c>
      <c r="E265" s="629"/>
      <c r="F265" s="629"/>
      <c r="G265" s="629"/>
      <c r="H265" s="630"/>
      <c r="I265" s="238">
        <v>905</v>
      </c>
      <c r="J265" s="239">
        <v>903</v>
      </c>
      <c r="K265" s="240">
        <v>4700000</v>
      </c>
      <c r="L265" s="241">
        <v>0</v>
      </c>
      <c r="M265" s="242">
        <v>1412.8937700000001</v>
      </c>
      <c r="N265" s="242">
        <v>0</v>
      </c>
      <c r="O265" s="243">
        <v>1164.4271</v>
      </c>
    </row>
    <row r="266" spans="1:15" ht="32.25" customHeight="1">
      <c r="A266" s="220"/>
      <c r="B266" s="254"/>
      <c r="C266" s="255"/>
      <c r="D266" s="256"/>
      <c r="E266" s="629" t="s">
        <v>1421</v>
      </c>
      <c r="F266" s="629"/>
      <c r="G266" s="629"/>
      <c r="H266" s="630"/>
      <c r="I266" s="238">
        <v>905</v>
      </c>
      <c r="J266" s="239">
        <v>903</v>
      </c>
      <c r="K266" s="240">
        <v>4709900</v>
      </c>
      <c r="L266" s="241">
        <v>0</v>
      </c>
      <c r="M266" s="242">
        <v>1412.8937700000001</v>
      </c>
      <c r="N266" s="242">
        <v>0</v>
      </c>
      <c r="O266" s="243">
        <v>1164.4271</v>
      </c>
    </row>
    <row r="267" spans="1:15" ht="21.75" customHeight="1">
      <c r="A267" s="220"/>
      <c r="B267" s="254"/>
      <c r="C267" s="255"/>
      <c r="D267" s="256"/>
      <c r="E267" s="256"/>
      <c r="F267" s="256"/>
      <c r="G267" s="631" t="s">
        <v>1423</v>
      </c>
      <c r="H267" s="632"/>
      <c r="I267" s="238">
        <v>905</v>
      </c>
      <c r="J267" s="239">
        <v>903</v>
      </c>
      <c r="K267" s="240">
        <v>4709900</v>
      </c>
      <c r="L267" s="241">
        <v>1</v>
      </c>
      <c r="M267" s="242">
        <v>579.38874</v>
      </c>
      <c r="N267" s="242">
        <v>0</v>
      </c>
      <c r="O267" s="243">
        <v>525.0561</v>
      </c>
    </row>
    <row r="268" spans="1:15" ht="32.25" customHeight="1">
      <c r="A268" s="220"/>
      <c r="B268" s="254"/>
      <c r="C268" s="255"/>
      <c r="D268" s="256"/>
      <c r="E268" s="256"/>
      <c r="F268" s="629" t="s">
        <v>1483</v>
      </c>
      <c r="G268" s="629"/>
      <c r="H268" s="630"/>
      <c r="I268" s="238">
        <v>905</v>
      </c>
      <c r="J268" s="239">
        <v>903</v>
      </c>
      <c r="K268" s="240">
        <v>4709907</v>
      </c>
      <c r="L268" s="241">
        <v>0</v>
      </c>
      <c r="M268" s="242">
        <v>833.50503</v>
      </c>
      <c r="N268" s="242">
        <v>0</v>
      </c>
      <c r="O268" s="243">
        <v>639.371</v>
      </c>
    </row>
    <row r="269" spans="1:15" ht="21.75" customHeight="1">
      <c r="A269" s="220"/>
      <c r="B269" s="254"/>
      <c r="C269" s="255"/>
      <c r="D269" s="256"/>
      <c r="E269" s="256"/>
      <c r="F269" s="256"/>
      <c r="G269" s="631" t="s">
        <v>1423</v>
      </c>
      <c r="H269" s="632"/>
      <c r="I269" s="238">
        <v>905</v>
      </c>
      <c r="J269" s="239">
        <v>903</v>
      </c>
      <c r="K269" s="240">
        <v>4709907</v>
      </c>
      <c r="L269" s="241">
        <v>1</v>
      </c>
      <c r="M269" s="242">
        <v>833.50503</v>
      </c>
      <c r="N269" s="242">
        <v>0</v>
      </c>
      <c r="O269" s="243">
        <v>639.371</v>
      </c>
    </row>
    <row r="270" spans="1:15" ht="21.75" customHeight="1">
      <c r="A270" s="220"/>
      <c r="B270" s="254"/>
      <c r="C270" s="255"/>
      <c r="D270" s="629" t="s">
        <v>1481</v>
      </c>
      <c r="E270" s="629"/>
      <c r="F270" s="629"/>
      <c r="G270" s="629"/>
      <c r="H270" s="630"/>
      <c r="I270" s="238">
        <v>905</v>
      </c>
      <c r="J270" s="239">
        <v>903</v>
      </c>
      <c r="K270" s="240">
        <v>4710000</v>
      </c>
      <c r="L270" s="241">
        <v>0</v>
      </c>
      <c r="M270" s="242">
        <v>775.29303</v>
      </c>
      <c r="N270" s="242">
        <v>0</v>
      </c>
      <c r="O270" s="243">
        <v>489.305</v>
      </c>
    </row>
    <row r="271" spans="1:15" ht="32.25" customHeight="1">
      <c r="A271" s="220"/>
      <c r="B271" s="254"/>
      <c r="C271" s="255"/>
      <c r="D271" s="256"/>
      <c r="E271" s="629" t="s">
        <v>1421</v>
      </c>
      <c r="F271" s="629"/>
      <c r="G271" s="629"/>
      <c r="H271" s="630"/>
      <c r="I271" s="238">
        <v>905</v>
      </c>
      <c r="J271" s="239">
        <v>903</v>
      </c>
      <c r="K271" s="240">
        <v>4719900</v>
      </c>
      <c r="L271" s="241">
        <v>0</v>
      </c>
      <c r="M271" s="242">
        <v>775.29303</v>
      </c>
      <c r="N271" s="242">
        <v>0</v>
      </c>
      <c r="O271" s="243">
        <v>489.305</v>
      </c>
    </row>
    <row r="272" spans="1:15" ht="21.75" customHeight="1">
      <c r="A272" s="220"/>
      <c r="B272" s="254"/>
      <c r="C272" s="255"/>
      <c r="D272" s="256"/>
      <c r="E272" s="256"/>
      <c r="F272" s="256"/>
      <c r="G272" s="631" t="s">
        <v>1423</v>
      </c>
      <c r="H272" s="632"/>
      <c r="I272" s="238">
        <v>905</v>
      </c>
      <c r="J272" s="239">
        <v>903</v>
      </c>
      <c r="K272" s="240">
        <v>4719900</v>
      </c>
      <c r="L272" s="241">
        <v>1</v>
      </c>
      <c r="M272" s="242">
        <v>775.29303</v>
      </c>
      <c r="N272" s="242">
        <v>0</v>
      </c>
      <c r="O272" s="243">
        <v>489.305</v>
      </c>
    </row>
    <row r="273" spans="1:15" ht="12" customHeight="1">
      <c r="A273" s="219"/>
      <c r="B273" s="254"/>
      <c r="C273" s="627" t="s">
        <v>1379</v>
      </c>
      <c r="D273" s="627"/>
      <c r="E273" s="627"/>
      <c r="F273" s="627"/>
      <c r="G273" s="627"/>
      <c r="H273" s="628"/>
      <c r="I273" s="232">
        <v>905</v>
      </c>
      <c r="J273" s="233">
        <v>904</v>
      </c>
      <c r="K273" s="234">
        <v>0</v>
      </c>
      <c r="L273" s="235">
        <v>0</v>
      </c>
      <c r="M273" s="236">
        <v>158839.25662</v>
      </c>
      <c r="N273" s="236">
        <v>116598.73718000001</v>
      </c>
      <c r="O273" s="237">
        <v>2609.64</v>
      </c>
    </row>
    <row r="274" spans="1:15" ht="21.75" customHeight="1">
      <c r="A274" s="220"/>
      <c r="B274" s="254"/>
      <c r="C274" s="255"/>
      <c r="D274" s="629" t="s">
        <v>1484</v>
      </c>
      <c r="E274" s="629"/>
      <c r="F274" s="629"/>
      <c r="G274" s="629"/>
      <c r="H274" s="630"/>
      <c r="I274" s="238">
        <v>905</v>
      </c>
      <c r="J274" s="239">
        <v>904</v>
      </c>
      <c r="K274" s="240">
        <v>4770000</v>
      </c>
      <c r="L274" s="241">
        <v>0</v>
      </c>
      <c r="M274" s="242">
        <v>137897.25662</v>
      </c>
      <c r="N274" s="242">
        <v>100004.73718000001</v>
      </c>
      <c r="O274" s="243">
        <v>2609.64</v>
      </c>
    </row>
    <row r="275" spans="1:15" ht="32.25" customHeight="1">
      <c r="A275" s="220"/>
      <c r="B275" s="254"/>
      <c r="C275" s="255"/>
      <c r="D275" s="256"/>
      <c r="E275" s="629" t="s">
        <v>1421</v>
      </c>
      <c r="F275" s="629"/>
      <c r="G275" s="629"/>
      <c r="H275" s="630"/>
      <c r="I275" s="238">
        <v>905</v>
      </c>
      <c r="J275" s="239">
        <v>904</v>
      </c>
      <c r="K275" s="240">
        <v>4779900</v>
      </c>
      <c r="L275" s="241">
        <v>0</v>
      </c>
      <c r="M275" s="242">
        <v>137897.25662</v>
      </c>
      <c r="N275" s="242">
        <v>100004.73718000001</v>
      </c>
      <c r="O275" s="243">
        <v>2609.64</v>
      </c>
    </row>
    <row r="276" spans="1:15" ht="21.75" customHeight="1">
      <c r="A276" s="220"/>
      <c r="B276" s="254"/>
      <c r="C276" s="255"/>
      <c r="D276" s="256"/>
      <c r="E276" s="256"/>
      <c r="F276" s="256"/>
      <c r="G276" s="631" t="s">
        <v>1423</v>
      </c>
      <c r="H276" s="632"/>
      <c r="I276" s="238">
        <v>905</v>
      </c>
      <c r="J276" s="239">
        <v>904</v>
      </c>
      <c r="K276" s="240">
        <v>4779900</v>
      </c>
      <c r="L276" s="241">
        <v>1</v>
      </c>
      <c r="M276" s="242">
        <v>137897.25662</v>
      </c>
      <c r="N276" s="242">
        <v>100004.73718000001</v>
      </c>
      <c r="O276" s="243">
        <v>2609.64</v>
      </c>
    </row>
    <row r="277" spans="1:15" ht="21.75" customHeight="1">
      <c r="A277" s="220"/>
      <c r="B277" s="254"/>
      <c r="C277" s="255"/>
      <c r="D277" s="629" t="s">
        <v>1457</v>
      </c>
      <c r="E277" s="629"/>
      <c r="F277" s="629"/>
      <c r="G277" s="629"/>
      <c r="H277" s="630"/>
      <c r="I277" s="238">
        <v>905</v>
      </c>
      <c r="J277" s="239">
        <v>904</v>
      </c>
      <c r="K277" s="240">
        <v>5200000</v>
      </c>
      <c r="L277" s="241">
        <v>0</v>
      </c>
      <c r="M277" s="242">
        <v>20942</v>
      </c>
      <c r="N277" s="242">
        <v>16594</v>
      </c>
      <c r="O277" s="243">
        <v>0</v>
      </c>
    </row>
    <row r="278" spans="1:15" ht="105.75" customHeight="1">
      <c r="A278" s="220"/>
      <c r="B278" s="254"/>
      <c r="C278" s="255"/>
      <c r="D278" s="256"/>
      <c r="E278" s="629" t="s">
        <v>1485</v>
      </c>
      <c r="F278" s="629"/>
      <c r="G278" s="629"/>
      <c r="H278" s="630"/>
      <c r="I278" s="238">
        <v>905</v>
      </c>
      <c r="J278" s="239">
        <v>904</v>
      </c>
      <c r="K278" s="240">
        <v>5201800</v>
      </c>
      <c r="L278" s="241">
        <v>0</v>
      </c>
      <c r="M278" s="242">
        <v>20942</v>
      </c>
      <c r="N278" s="242">
        <v>16594</v>
      </c>
      <c r="O278" s="243">
        <v>0</v>
      </c>
    </row>
    <row r="279" spans="1:15" ht="21.75" customHeight="1">
      <c r="A279" s="220"/>
      <c r="B279" s="254"/>
      <c r="C279" s="255"/>
      <c r="D279" s="256"/>
      <c r="E279" s="256"/>
      <c r="F279" s="256"/>
      <c r="G279" s="631" t="s">
        <v>1423</v>
      </c>
      <c r="H279" s="632"/>
      <c r="I279" s="238">
        <v>905</v>
      </c>
      <c r="J279" s="239">
        <v>904</v>
      </c>
      <c r="K279" s="240">
        <v>5201800</v>
      </c>
      <c r="L279" s="241">
        <v>1</v>
      </c>
      <c r="M279" s="242">
        <v>20942</v>
      </c>
      <c r="N279" s="242">
        <v>16594</v>
      </c>
      <c r="O279" s="243">
        <v>0</v>
      </c>
    </row>
    <row r="280" spans="1:15" ht="12" customHeight="1">
      <c r="A280" s="219"/>
      <c r="B280" s="254"/>
      <c r="C280" s="627" t="s">
        <v>1380</v>
      </c>
      <c r="D280" s="627"/>
      <c r="E280" s="627"/>
      <c r="F280" s="627"/>
      <c r="G280" s="627"/>
      <c r="H280" s="628"/>
      <c r="I280" s="232">
        <v>905</v>
      </c>
      <c r="J280" s="233">
        <v>908</v>
      </c>
      <c r="K280" s="234">
        <v>0</v>
      </c>
      <c r="L280" s="235">
        <v>0</v>
      </c>
      <c r="M280" s="236">
        <v>7599.39267</v>
      </c>
      <c r="N280" s="236">
        <v>0</v>
      </c>
      <c r="O280" s="237">
        <v>0</v>
      </c>
    </row>
    <row r="281" spans="1:15" ht="32.25" customHeight="1">
      <c r="A281" s="220"/>
      <c r="B281" s="254"/>
      <c r="C281" s="255"/>
      <c r="D281" s="629" t="s">
        <v>1486</v>
      </c>
      <c r="E281" s="629"/>
      <c r="F281" s="629"/>
      <c r="G281" s="629"/>
      <c r="H281" s="630"/>
      <c r="I281" s="238">
        <v>905</v>
      </c>
      <c r="J281" s="239">
        <v>908</v>
      </c>
      <c r="K281" s="240">
        <v>5120000</v>
      </c>
      <c r="L281" s="241">
        <v>0</v>
      </c>
      <c r="M281" s="242">
        <v>7599.39267</v>
      </c>
      <c r="N281" s="242">
        <v>0</v>
      </c>
      <c r="O281" s="243">
        <v>0</v>
      </c>
    </row>
    <row r="282" spans="1:15" ht="32.25" customHeight="1">
      <c r="A282" s="220"/>
      <c r="B282" s="254"/>
      <c r="C282" s="255"/>
      <c r="D282" s="256"/>
      <c r="E282" s="629" t="s">
        <v>1487</v>
      </c>
      <c r="F282" s="629"/>
      <c r="G282" s="629"/>
      <c r="H282" s="630"/>
      <c r="I282" s="238">
        <v>905</v>
      </c>
      <c r="J282" s="239">
        <v>908</v>
      </c>
      <c r="K282" s="240">
        <v>5129700</v>
      </c>
      <c r="L282" s="241">
        <v>0</v>
      </c>
      <c r="M282" s="242">
        <v>7599.39267</v>
      </c>
      <c r="N282" s="242">
        <v>0</v>
      </c>
      <c r="O282" s="243">
        <v>0</v>
      </c>
    </row>
    <row r="283" spans="1:15" ht="21.75" customHeight="1">
      <c r="A283" s="220"/>
      <c r="B283" s="254"/>
      <c r="C283" s="255"/>
      <c r="D283" s="256"/>
      <c r="E283" s="256"/>
      <c r="F283" s="256"/>
      <c r="G283" s="631" t="s">
        <v>1423</v>
      </c>
      <c r="H283" s="632"/>
      <c r="I283" s="238">
        <v>905</v>
      </c>
      <c r="J283" s="239">
        <v>908</v>
      </c>
      <c r="K283" s="240">
        <v>5129700</v>
      </c>
      <c r="L283" s="241">
        <v>1</v>
      </c>
      <c r="M283" s="242">
        <v>533.15161</v>
      </c>
      <c r="N283" s="242">
        <v>0</v>
      </c>
      <c r="O283" s="243">
        <v>0</v>
      </c>
    </row>
    <row r="284" spans="1:15" ht="12" customHeight="1">
      <c r="A284" s="220"/>
      <c r="B284" s="254"/>
      <c r="C284" s="255"/>
      <c r="D284" s="256"/>
      <c r="E284" s="256"/>
      <c r="F284" s="629" t="s">
        <v>1488</v>
      </c>
      <c r="G284" s="629"/>
      <c r="H284" s="630"/>
      <c r="I284" s="238">
        <v>905</v>
      </c>
      <c r="J284" s="239">
        <v>908</v>
      </c>
      <c r="K284" s="240">
        <v>5129701</v>
      </c>
      <c r="L284" s="241">
        <v>0</v>
      </c>
      <c r="M284" s="242">
        <v>1812.673</v>
      </c>
      <c r="N284" s="242">
        <v>0</v>
      </c>
      <c r="O284" s="243">
        <v>0</v>
      </c>
    </row>
    <row r="285" spans="1:15" ht="21.75" customHeight="1">
      <c r="A285" s="220"/>
      <c r="B285" s="254"/>
      <c r="C285" s="255"/>
      <c r="D285" s="256"/>
      <c r="E285" s="256"/>
      <c r="F285" s="256"/>
      <c r="G285" s="631" t="s">
        <v>1489</v>
      </c>
      <c r="H285" s="632"/>
      <c r="I285" s="238">
        <v>905</v>
      </c>
      <c r="J285" s="239">
        <v>908</v>
      </c>
      <c r="K285" s="240">
        <v>5129701</v>
      </c>
      <c r="L285" s="241">
        <v>19</v>
      </c>
      <c r="M285" s="242">
        <v>1812.673</v>
      </c>
      <c r="N285" s="242">
        <v>0</v>
      </c>
      <c r="O285" s="243">
        <v>0</v>
      </c>
    </row>
    <row r="286" spans="1:15" ht="53.25" customHeight="1">
      <c r="A286" s="220"/>
      <c r="B286" s="254"/>
      <c r="C286" s="255"/>
      <c r="D286" s="256"/>
      <c r="E286" s="256"/>
      <c r="F286" s="629" t="s">
        <v>1490</v>
      </c>
      <c r="G286" s="629"/>
      <c r="H286" s="630"/>
      <c r="I286" s="238">
        <v>905</v>
      </c>
      <c r="J286" s="239">
        <v>908</v>
      </c>
      <c r="K286" s="240">
        <v>5129702</v>
      </c>
      <c r="L286" s="241">
        <v>0</v>
      </c>
      <c r="M286" s="242">
        <v>2850.77608</v>
      </c>
      <c r="N286" s="242">
        <v>0</v>
      </c>
      <c r="O286" s="243">
        <v>0</v>
      </c>
    </row>
    <row r="287" spans="1:15" ht="21.75" customHeight="1">
      <c r="A287" s="220"/>
      <c r="B287" s="254"/>
      <c r="C287" s="255"/>
      <c r="D287" s="256"/>
      <c r="E287" s="256"/>
      <c r="F287" s="256"/>
      <c r="G287" s="631" t="s">
        <v>1407</v>
      </c>
      <c r="H287" s="632"/>
      <c r="I287" s="238">
        <v>905</v>
      </c>
      <c r="J287" s="239">
        <v>908</v>
      </c>
      <c r="K287" s="240">
        <v>5129702</v>
      </c>
      <c r="L287" s="241">
        <v>18</v>
      </c>
      <c r="M287" s="242">
        <v>2850.77608</v>
      </c>
      <c r="N287" s="242">
        <v>0</v>
      </c>
      <c r="O287" s="243">
        <v>0</v>
      </c>
    </row>
    <row r="288" spans="1:15" ht="42.75" customHeight="1">
      <c r="A288" s="220"/>
      <c r="B288" s="254"/>
      <c r="C288" s="255"/>
      <c r="D288" s="256"/>
      <c r="E288" s="256"/>
      <c r="F288" s="629" t="s">
        <v>1491</v>
      </c>
      <c r="G288" s="629"/>
      <c r="H288" s="630"/>
      <c r="I288" s="238">
        <v>905</v>
      </c>
      <c r="J288" s="239">
        <v>908</v>
      </c>
      <c r="K288" s="240">
        <v>5129703</v>
      </c>
      <c r="L288" s="241">
        <v>0</v>
      </c>
      <c r="M288" s="242">
        <v>1201.39599</v>
      </c>
      <c r="N288" s="242">
        <v>0</v>
      </c>
      <c r="O288" s="243">
        <v>0</v>
      </c>
    </row>
    <row r="289" spans="1:15" ht="21.75" customHeight="1">
      <c r="A289" s="220"/>
      <c r="B289" s="254"/>
      <c r="C289" s="255"/>
      <c r="D289" s="256"/>
      <c r="E289" s="256"/>
      <c r="F289" s="256"/>
      <c r="G289" s="631" t="s">
        <v>1407</v>
      </c>
      <c r="H289" s="632"/>
      <c r="I289" s="238">
        <v>905</v>
      </c>
      <c r="J289" s="239">
        <v>908</v>
      </c>
      <c r="K289" s="240">
        <v>5129703</v>
      </c>
      <c r="L289" s="241">
        <v>18</v>
      </c>
      <c r="M289" s="242">
        <v>1201.39599</v>
      </c>
      <c r="N289" s="242">
        <v>0</v>
      </c>
      <c r="O289" s="243">
        <v>0</v>
      </c>
    </row>
    <row r="290" spans="1:15" ht="53.25" customHeight="1">
      <c r="A290" s="220"/>
      <c r="B290" s="254"/>
      <c r="C290" s="255"/>
      <c r="D290" s="256"/>
      <c r="E290" s="256"/>
      <c r="F290" s="629" t="s">
        <v>1492</v>
      </c>
      <c r="G290" s="629"/>
      <c r="H290" s="630"/>
      <c r="I290" s="238">
        <v>905</v>
      </c>
      <c r="J290" s="239">
        <v>908</v>
      </c>
      <c r="K290" s="240">
        <v>5129704</v>
      </c>
      <c r="L290" s="241">
        <v>0</v>
      </c>
      <c r="M290" s="242">
        <v>1201.39599</v>
      </c>
      <c r="N290" s="242">
        <v>0</v>
      </c>
      <c r="O290" s="243">
        <v>0</v>
      </c>
    </row>
    <row r="291" spans="1:15" ht="21.75" customHeight="1">
      <c r="A291" s="220"/>
      <c r="B291" s="254"/>
      <c r="C291" s="255"/>
      <c r="D291" s="256"/>
      <c r="E291" s="256"/>
      <c r="F291" s="256"/>
      <c r="G291" s="631" t="s">
        <v>1407</v>
      </c>
      <c r="H291" s="632"/>
      <c r="I291" s="238">
        <v>905</v>
      </c>
      <c r="J291" s="239">
        <v>908</v>
      </c>
      <c r="K291" s="240">
        <v>5129704</v>
      </c>
      <c r="L291" s="241">
        <v>18</v>
      </c>
      <c r="M291" s="242">
        <v>1201.39599</v>
      </c>
      <c r="N291" s="242">
        <v>0</v>
      </c>
      <c r="O291" s="243">
        <v>0</v>
      </c>
    </row>
    <row r="292" spans="1:15" ht="32.25" customHeight="1">
      <c r="A292" s="219"/>
      <c r="B292" s="254"/>
      <c r="C292" s="627" t="s">
        <v>1381</v>
      </c>
      <c r="D292" s="627"/>
      <c r="E292" s="627"/>
      <c r="F292" s="627"/>
      <c r="G292" s="627"/>
      <c r="H292" s="628"/>
      <c r="I292" s="232">
        <v>905</v>
      </c>
      <c r="J292" s="233">
        <v>910</v>
      </c>
      <c r="K292" s="234">
        <v>0</v>
      </c>
      <c r="L292" s="235">
        <v>0</v>
      </c>
      <c r="M292" s="236">
        <v>213978.76671999993</v>
      </c>
      <c r="N292" s="236">
        <v>117028.88936</v>
      </c>
      <c r="O292" s="237">
        <v>7726.7</v>
      </c>
    </row>
    <row r="293" spans="1:15" ht="32.25" customHeight="1">
      <c r="A293" s="220"/>
      <c r="B293" s="254"/>
      <c r="C293" s="255"/>
      <c r="D293" s="629" t="s">
        <v>1493</v>
      </c>
      <c r="E293" s="629"/>
      <c r="F293" s="629"/>
      <c r="G293" s="629"/>
      <c r="H293" s="630"/>
      <c r="I293" s="238">
        <v>905</v>
      </c>
      <c r="J293" s="239">
        <v>910</v>
      </c>
      <c r="K293" s="240">
        <v>4690000</v>
      </c>
      <c r="L293" s="241">
        <v>0</v>
      </c>
      <c r="M293" s="242">
        <v>133679.71109</v>
      </c>
      <c r="N293" s="242">
        <v>72755.84936</v>
      </c>
      <c r="O293" s="243">
        <v>3735.89</v>
      </c>
    </row>
    <row r="294" spans="1:15" ht="32.25" customHeight="1">
      <c r="A294" s="220"/>
      <c r="B294" s="254"/>
      <c r="C294" s="255"/>
      <c r="D294" s="256"/>
      <c r="E294" s="629" t="s">
        <v>1421</v>
      </c>
      <c r="F294" s="629"/>
      <c r="G294" s="629"/>
      <c r="H294" s="630"/>
      <c r="I294" s="238">
        <v>905</v>
      </c>
      <c r="J294" s="239">
        <v>910</v>
      </c>
      <c r="K294" s="240">
        <v>4699900</v>
      </c>
      <c r="L294" s="241">
        <v>0</v>
      </c>
      <c r="M294" s="242">
        <v>133679.71109</v>
      </c>
      <c r="N294" s="242">
        <v>72755.84936</v>
      </c>
      <c r="O294" s="243">
        <v>3735.89</v>
      </c>
    </row>
    <row r="295" spans="1:15" ht="21.75" customHeight="1">
      <c r="A295" s="220"/>
      <c r="B295" s="254"/>
      <c r="C295" s="255"/>
      <c r="D295" s="256"/>
      <c r="E295" s="256"/>
      <c r="F295" s="256"/>
      <c r="G295" s="631" t="s">
        <v>1423</v>
      </c>
      <c r="H295" s="632"/>
      <c r="I295" s="238">
        <v>905</v>
      </c>
      <c r="J295" s="239">
        <v>910</v>
      </c>
      <c r="K295" s="240">
        <v>4699900</v>
      </c>
      <c r="L295" s="241">
        <v>1</v>
      </c>
      <c r="M295" s="242">
        <v>133679.71109</v>
      </c>
      <c r="N295" s="242">
        <v>72755.84936</v>
      </c>
      <c r="O295" s="243">
        <v>3735.89</v>
      </c>
    </row>
    <row r="296" spans="1:15" ht="19.5" customHeight="1">
      <c r="A296" s="220"/>
      <c r="B296" s="254"/>
      <c r="C296" s="255"/>
      <c r="D296" s="629" t="s">
        <v>1494</v>
      </c>
      <c r="E296" s="629"/>
      <c r="F296" s="629"/>
      <c r="G296" s="629"/>
      <c r="H296" s="630"/>
      <c r="I296" s="238">
        <v>905</v>
      </c>
      <c r="J296" s="239">
        <v>910</v>
      </c>
      <c r="K296" s="240">
        <v>4860000</v>
      </c>
      <c r="L296" s="241">
        <v>0</v>
      </c>
      <c r="M296" s="242">
        <v>77013.58584000001</v>
      </c>
      <c r="N296" s="242">
        <v>44273.04</v>
      </c>
      <c r="O296" s="243">
        <v>3990.81</v>
      </c>
    </row>
    <row r="297" spans="1:15" ht="32.25" customHeight="1">
      <c r="A297" s="220"/>
      <c r="B297" s="254"/>
      <c r="C297" s="255"/>
      <c r="D297" s="256"/>
      <c r="E297" s="629" t="s">
        <v>1421</v>
      </c>
      <c r="F297" s="629"/>
      <c r="G297" s="629"/>
      <c r="H297" s="630"/>
      <c r="I297" s="238">
        <v>905</v>
      </c>
      <c r="J297" s="239">
        <v>910</v>
      </c>
      <c r="K297" s="240">
        <v>4869900</v>
      </c>
      <c r="L297" s="241">
        <v>0</v>
      </c>
      <c r="M297" s="242">
        <v>77013.58584000001</v>
      </c>
      <c r="N297" s="242">
        <v>44273.04</v>
      </c>
      <c r="O297" s="243">
        <v>3990.81</v>
      </c>
    </row>
    <row r="298" spans="1:15" ht="21.75" customHeight="1">
      <c r="A298" s="220"/>
      <c r="B298" s="254"/>
      <c r="C298" s="255"/>
      <c r="D298" s="256"/>
      <c r="E298" s="256"/>
      <c r="F298" s="256"/>
      <c r="G298" s="631" t="s">
        <v>1423</v>
      </c>
      <c r="H298" s="632"/>
      <c r="I298" s="238">
        <v>905</v>
      </c>
      <c r="J298" s="239">
        <v>910</v>
      </c>
      <c r="K298" s="240">
        <v>4869900</v>
      </c>
      <c r="L298" s="241">
        <v>1</v>
      </c>
      <c r="M298" s="242">
        <v>74.58583999999999</v>
      </c>
      <c r="N298" s="242">
        <v>0</v>
      </c>
      <c r="O298" s="243">
        <v>0</v>
      </c>
    </row>
    <row r="299" spans="1:15" ht="81" customHeight="1">
      <c r="A299" s="220"/>
      <c r="B299" s="254"/>
      <c r="C299" s="255"/>
      <c r="D299" s="256"/>
      <c r="E299" s="256"/>
      <c r="F299" s="629" t="s">
        <v>1495</v>
      </c>
      <c r="G299" s="629"/>
      <c r="H299" s="630"/>
      <c r="I299" s="238">
        <v>905</v>
      </c>
      <c r="J299" s="239">
        <v>910</v>
      </c>
      <c r="K299" s="240">
        <v>4869901</v>
      </c>
      <c r="L299" s="241">
        <v>0</v>
      </c>
      <c r="M299" s="242">
        <v>76939</v>
      </c>
      <c r="N299" s="242">
        <v>44273.04</v>
      </c>
      <c r="O299" s="243">
        <v>3990.81</v>
      </c>
    </row>
    <row r="300" spans="1:15" ht="21.75" customHeight="1">
      <c r="A300" s="220"/>
      <c r="B300" s="254"/>
      <c r="C300" s="255"/>
      <c r="D300" s="256"/>
      <c r="E300" s="256"/>
      <c r="F300" s="256"/>
      <c r="G300" s="631" t="s">
        <v>1423</v>
      </c>
      <c r="H300" s="632"/>
      <c r="I300" s="238">
        <v>905</v>
      </c>
      <c r="J300" s="239">
        <v>910</v>
      </c>
      <c r="K300" s="240">
        <v>4869901</v>
      </c>
      <c r="L300" s="241">
        <v>1</v>
      </c>
      <c r="M300" s="242">
        <v>76939</v>
      </c>
      <c r="N300" s="242">
        <v>44273.04</v>
      </c>
      <c r="O300" s="243">
        <v>3990.81</v>
      </c>
    </row>
    <row r="301" spans="1:15" ht="32.25" customHeight="1">
      <c r="A301" s="220"/>
      <c r="B301" s="254"/>
      <c r="C301" s="255"/>
      <c r="D301" s="629" t="s">
        <v>1486</v>
      </c>
      <c r="E301" s="629"/>
      <c r="F301" s="629"/>
      <c r="G301" s="629"/>
      <c r="H301" s="630"/>
      <c r="I301" s="238">
        <v>905</v>
      </c>
      <c r="J301" s="239">
        <v>910</v>
      </c>
      <c r="K301" s="240">
        <v>5120000</v>
      </c>
      <c r="L301" s="241">
        <v>0</v>
      </c>
      <c r="M301" s="242">
        <v>32.05269</v>
      </c>
      <c r="N301" s="242">
        <v>0</v>
      </c>
      <c r="O301" s="243">
        <v>0</v>
      </c>
    </row>
    <row r="302" spans="1:15" ht="32.25" customHeight="1">
      <c r="A302" s="220"/>
      <c r="B302" s="254"/>
      <c r="C302" s="255"/>
      <c r="D302" s="256"/>
      <c r="E302" s="629" t="s">
        <v>1487</v>
      </c>
      <c r="F302" s="629"/>
      <c r="G302" s="629"/>
      <c r="H302" s="630"/>
      <c r="I302" s="238">
        <v>905</v>
      </c>
      <c r="J302" s="239">
        <v>910</v>
      </c>
      <c r="K302" s="240">
        <v>5129700</v>
      </c>
      <c r="L302" s="241">
        <v>0</v>
      </c>
      <c r="M302" s="242">
        <v>32.05269</v>
      </c>
      <c r="N302" s="242">
        <v>0</v>
      </c>
      <c r="O302" s="243">
        <v>0</v>
      </c>
    </row>
    <row r="303" spans="1:15" ht="21.75" customHeight="1">
      <c r="A303" s="220"/>
      <c r="B303" s="254"/>
      <c r="C303" s="255"/>
      <c r="D303" s="256"/>
      <c r="E303" s="256"/>
      <c r="F303" s="256"/>
      <c r="G303" s="631" t="s">
        <v>1423</v>
      </c>
      <c r="H303" s="632"/>
      <c r="I303" s="238">
        <v>905</v>
      </c>
      <c r="J303" s="239">
        <v>910</v>
      </c>
      <c r="K303" s="240">
        <v>5129700</v>
      </c>
      <c r="L303" s="241">
        <v>1</v>
      </c>
      <c r="M303" s="242">
        <v>32.05269</v>
      </c>
      <c r="N303" s="242">
        <v>0</v>
      </c>
      <c r="O303" s="243">
        <v>0</v>
      </c>
    </row>
    <row r="304" spans="1:15" ht="21.75" customHeight="1">
      <c r="A304" s="220"/>
      <c r="B304" s="254"/>
      <c r="C304" s="255"/>
      <c r="D304" s="629" t="s">
        <v>1427</v>
      </c>
      <c r="E304" s="629"/>
      <c r="F304" s="629"/>
      <c r="G304" s="629"/>
      <c r="H304" s="630"/>
      <c r="I304" s="238">
        <v>905</v>
      </c>
      <c r="J304" s="239">
        <v>910</v>
      </c>
      <c r="K304" s="240">
        <v>7950000</v>
      </c>
      <c r="L304" s="241">
        <v>0</v>
      </c>
      <c r="M304" s="242">
        <v>3253.4171</v>
      </c>
      <c r="N304" s="242">
        <v>0</v>
      </c>
      <c r="O304" s="243">
        <v>0</v>
      </c>
    </row>
    <row r="305" spans="1:15" ht="32.25" customHeight="1">
      <c r="A305" s="220"/>
      <c r="B305" s="254"/>
      <c r="C305" s="255"/>
      <c r="D305" s="256"/>
      <c r="E305" s="256"/>
      <c r="F305" s="629" t="s">
        <v>1466</v>
      </c>
      <c r="G305" s="629"/>
      <c r="H305" s="630"/>
      <c r="I305" s="238">
        <v>905</v>
      </c>
      <c r="J305" s="239">
        <v>910</v>
      </c>
      <c r="K305" s="240">
        <v>7950037</v>
      </c>
      <c r="L305" s="241">
        <v>0</v>
      </c>
      <c r="M305" s="242">
        <v>235.96867</v>
      </c>
      <c r="N305" s="242">
        <v>0</v>
      </c>
      <c r="O305" s="243">
        <v>0</v>
      </c>
    </row>
    <row r="306" spans="1:15" ht="32.25" customHeight="1">
      <c r="A306" s="220"/>
      <c r="B306" s="254"/>
      <c r="C306" s="255"/>
      <c r="D306" s="256"/>
      <c r="E306" s="256"/>
      <c r="F306" s="256"/>
      <c r="G306" s="631" t="s">
        <v>1399</v>
      </c>
      <c r="H306" s="632"/>
      <c r="I306" s="238">
        <v>905</v>
      </c>
      <c r="J306" s="239">
        <v>910</v>
      </c>
      <c r="K306" s="240">
        <v>7950037</v>
      </c>
      <c r="L306" s="241">
        <v>500</v>
      </c>
      <c r="M306" s="242">
        <v>235.96867</v>
      </c>
      <c r="N306" s="242">
        <v>0</v>
      </c>
      <c r="O306" s="243">
        <v>0</v>
      </c>
    </row>
    <row r="307" spans="1:15" ht="31.5" customHeight="1">
      <c r="A307" s="220"/>
      <c r="B307" s="254"/>
      <c r="C307" s="255"/>
      <c r="D307" s="256"/>
      <c r="E307" s="256"/>
      <c r="F307" s="629" t="s">
        <v>1496</v>
      </c>
      <c r="G307" s="629"/>
      <c r="H307" s="630"/>
      <c r="I307" s="238">
        <v>905</v>
      </c>
      <c r="J307" s="239">
        <v>910</v>
      </c>
      <c r="K307" s="240">
        <v>7950038</v>
      </c>
      <c r="L307" s="241">
        <v>0</v>
      </c>
      <c r="M307" s="242">
        <v>1321.1344199999999</v>
      </c>
      <c r="N307" s="242">
        <v>0</v>
      </c>
      <c r="O307" s="243">
        <v>0</v>
      </c>
    </row>
    <row r="308" spans="1:15" ht="32.25" customHeight="1">
      <c r="A308" s="220"/>
      <c r="B308" s="254"/>
      <c r="C308" s="255"/>
      <c r="D308" s="256"/>
      <c r="E308" s="256"/>
      <c r="F308" s="256"/>
      <c r="G308" s="631" t="s">
        <v>1399</v>
      </c>
      <c r="H308" s="632"/>
      <c r="I308" s="238">
        <v>905</v>
      </c>
      <c r="J308" s="239">
        <v>910</v>
      </c>
      <c r="K308" s="240">
        <v>7950038</v>
      </c>
      <c r="L308" s="241">
        <v>500</v>
      </c>
      <c r="M308" s="242">
        <v>1321.1344199999999</v>
      </c>
      <c r="N308" s="242">
        <v>0</v>
      </c>
      <c r="O308" s="243">
        <v>0</v>
      </c>
    </row>
    <row r="309" spans="1:15" ht="75" customHeight="1">
      <c r="A309" s="220"/>
      <c r="B309" s="254"/>
      <c r="C309" s="255"/>
      <c r="D309" s="256"/>
      <c r="E309" s="256"/>
      <c r="F309" s="629" t="s">
        <v>1497</v>
      </c>
      <c r="G309" s="629"/>
      <c r="H309" s="630"/>
      <c r="I309" s="238">
        <v>905</v>
      </c>
      <c r="J309" s="239">
        <v>910</v>
      </c>
      <c r="K309" s="240">
        <v>7950041</v>
      </c>
      <c r="L309" s="241">
        <v>0</v>
      </c>
      <c r="M309" s="242">
        <v>1696.31401</v>
      </c>
      <c r="N309" s="242">
        <v>0</v>
      </c>
      <c r="O309" s="243">
        <v>0</v>
      </c>
    </row>
    <row r="310" spans="1:15" ht="32.25" customHeight="1">
      <c r="A310" s="220"/>
      <c r="B310" s="254"/>
      <c r="C310" s="255"/>
      <c r="D310" s="256"/>
      <c r="E310" s="256"/>
      <c r="F310" s="256"/>
      <c r="G310" s="631" t="s">
        <v>1399</v>
      </c>
      <c r="H310" s="632"/>
      <c r="I310" s="238">
        <v>905</v>
      </c>
      <c r="J310" s="239">
        <v>910</v>
      </c>
      <c r="K310" s="240">
        <v>7950041</v>
      </c>
      <c r="L310" s="241">
        <v>500</v>
      </c>
      <c r="M310" s="242">
        <v>1696.31401</v>
      </c>
      <c r="N310" s="242">
        <v>0</v>
      </c>
      <c r="O310" s="243">
        <v>0</v>
      </c>
    </row>
    <row r="311" spans="1:15" ht="16.5" customHeight="1">
      <c r="A311" s="219"/>
      <c r="B311" s="254"/>
      <c r="C311" s="627" t="s">
        <v>1383</v>
      </c>
      <c r="D311" s="627"/>
      <c r="E311" s="627"/>
      <c r="F311" s="627"/>
      <c r="G311" s="627"/>
      <c r="H311" s="628"/>
      <c r="I311" s="232">
        <v>905</v>
      </c>
      <c r="J311" s="233">
        <v>1001</v>
      </c>
      <c r="K311" s="234">
        <v>0</v>
      </c>
      <c r="L311" s="235">
        <v>0</v>
      </c>
      <c r="M311" s="236">
        <v>3585.463</v>
      </c>
      <c r="N311" s="236">
        <v>0</v>
      </c>
      <c r="O311" s="237">
        <v>0</v>
      </c>
    </row>
    <row r="312" spans="1:15" ht="32.25" customHeight="1">
      <c r="A312" s="220"/>
      <c r="B312" s="254"/>
      <c r="C312" s="255"/>
      <c r="D312" s="629" t="s">
        <v>1498</v>
      </c>
      <c r="E312" s="629"/>
      <c r="F312" s="629"/>
      <c r="G312" s="629"/>
      <c r="H312" s="630"/>
      <c r="I312" s="238">
        <v>905</v>
      </c>
      <c r="J312" s="239">
        <v>1001</v>
      </c>
      <c r="K312" s="240">
        <v>4910000</v>
      </c>
      <c r="L312" s="241">
        <v>0</v>
      </c>
      <c r="M312" s="242">
        <v>3585.463</v>
      </c>
      <c r="N312" s="242">
        <v>0</v>
      </c>
      <c r="O312" s="243">
        <v>0</v>
      </c>
    </row>
    <row r="313" spans="1:15" ht="48" customHeight="1">
      <c r="A313" s="220"/>
      <c r="B313" s="254"/>
      <c r="C313" s="255"/>
      <c r="D313" s="256"/>
      <c r="E313" s="629" t="s">
        <v>1499</v>
      </c>
      <c r="F313" s="629"/>
      <c r="G313" s="629"/>
      <c r="H313" s="630"/>
      <c r="I313" s="238">
        <v>905</v>
      </c>
      <c r="J313" s="239">
        <v>1001</v>
      </c>
      <c r="K313" s="240">
        <v>4910100</v>
      </c>
      <c r="L313" s="241">
        <v>0</v>
      </c>
      <c r="M313" s="242">
        <v>3585.463</v>
      </c>
      <c r="N313" s="242">
        <v>0</v>
      </c>
      <c r="O313" s="243">
        <v>0</v>
      </c>
    </row>
    <row r="314" spans="1:15" ht="15.75" customHeight="1">
      <c r="A314" s="220"/>
      <c r="B314" s="254"/>
      <c r="C314" s="255"/>
      <c r="D314" s="256"/>
      <c r="E314" s="256"/>
      <c r="F314" s="256"/>
      <c r="G314" s="631" t="s">
        <v>1500</v>
      </c>
      <c r="H314" s="632"/>
      <c r="I314" s="238">
        <v>905</v>
      </c>
      <c r="J314" s="239">
        <v>1001</v>
      </c>
      <c r="K314" s="240">
        <v>4910100</v>
      </c>
      <c r="L314" s="241">
        <v>5</v>
      </c>
      <c r="M314" s="242">
        <v>3585.463</v>
      </c>
      <c r="N314" s="242">
        <v>0</v>
      </c>
      <c r="O314" s="243">
        <v>0</v>
      </c>
    </row>
    <row r="315" spans="1:15" ht="21.75" customHeight="1">
      <c r="A315" s="219"/>
      <c r="B315" s="254"/>
      <c r="C315" s="627" t="s">
        <v>1384</v>
      </c>
      <c r="D315" s="627"/>
      <c r="E315" s="627"/>
      <c r="F315" s="627"/>
      <c r="G315" s="627"/>
      <c r="H315" s="628"/>
      <c r="I315" s="232">
        <v>905</v>
      </c>
      <c r="J315" s="233">
        <v>1002</v>
      </c>
      <c r="K315" s="234">
        <v>0</v>
      </c>
      <c r="L315" s="235">
        <v>0</v>
      </c>
      <c r="M315" s="236">
        <v>63577.01787999999</v>
      </c>
      <c r="N315" s="236">
        <v>33497.5884</v>
      </c>
      <c r="O315" s="237">
        <v>2050.85</v>
      </c>
    </row>
    <row r="316" spans="1:15" ht="21.75" customHeight="1">
      <c r="A316" s="220"/>
      <c r="B316" s="254"/>
      <c r="C316" s="255"/>
      <c r="D316" s="629" t="s">
        <v>1501</v>
      </c>
      <c r="E316" s="629"/>
      <c r="F316" s="629"/>
      <c r="G316" s="629"/>
      <c r="H316" s="630"/>
      <c r="I316" s="238">
        <v>905</v>
      </c>
      <c r="J316" s="239">
        <v>1002</v>
      </c>
      <c r="K316" s="240">
        <v>5000000</v>
      </c>
      <c r="L316" s="241">
        <v>0</v>
      </c>
      <c r="M316" s="242">
        <v>4091.66788</v>
      </c>
      <c r="N316" s="242">
        <v>3207.3384</v>
      </c>
      <c r="O316" s="243">
        <v>0</v>
      </c>
    </row>
    <row r="317" spans="1:15" ht="21.75" customHeight="1">
      <c r="A317" s="220"/>
      <c r="B317" s="254"/>
      <c r="C317" s="255"/>
      <c r="D317" s="256"/>
      <c r="E317" s="629" t="s">
        <v>1501</v>
      </c>
      <c r="F317" s="629"/>
      <c r="G317" s="629"/>
      <c r="H317" s="630"/>
      <c r="I317" s="238">
        <v>905</v>
      </c>
      <c r="J317" s="239">
        <v>1002</v>
      </c>
      <c r="K317" s="240">
        <v>5000000</v>
      </c>
      <c r="L317" s="241">
        <v>0</v>
      </c>
      <c r="M317" s="242">
        <v>4091.66788</v>
      </c>
      <c r="N317" s="242">
        <v>3207.3384</v>
      </c>
      <c r="O317" s="243">
        <v>0</v>
      </c>
    </row>
    <row r="318" spans="1:15" ht="28.5" customHeight="1">
      <c r="A318" s="220"/>
      <c r="B318" s="254"/>
      <c r="C318" s="255"/>
      <c r="D318" s="256"/>
      <c r="E318" s="256"/>
      <c r="F318" s="629" t="s">
        <v>1502</v>
      </c>
      <c r="G318" s="629"/>
      <c r="H318" s="630"/>
      <c r="I318" s="238">
        <v>905</v>
      </c>
      <c r="J318" s="239">
        <v>1002</v>
      </c>
      <c r="K318" s="240">
        <v>5000001</v>
      </c>
      <c r="L318" s="241">
        <v>0</v>
      </c>
      <c r="M318" s="242">
        <v>4091.66788</v>
      </c>
      <c r="N318" s="242">
        <v>3207.3384</v>
      </c>
      <c r="O318" s="243">
        <v>0</v>
      </c>
    </row>
    <row r="319" spans="1:15" ht="32.25" customHeight="1">
      <c r="A319" s="220"/>
      <c r="B319" s="254"/>
      <c r="C319" s="255"/>
      <c r="D319" s="256"/>
      <c r="E319" s="256"/>
      <c r="F319" s="256"/>
      <c r="G319" s="631" t="s">
        <v>1399</v>
      </c>
      <c r="H319" s="632"/>
      <c r="I319" s="238">
        <v>905</v>
      </c>
      <c r="J319" s="239">
        <v>1002</v>
      </c>
      <c r="K319" s="240">
        <v>5000001</v>
      </c>
      <c r="L319" s="241">
        <v>500</v>
      </c>
      <c r="M319" s="242">
        <v>4091.66788</v>
      </c>
      <c r="N319" s="242">
        <v>3207.3384</v>
      </c>
      <c r="O319" s="243">
        <v>0</v>
      </c>
    </row>
    <row r="320" spans="1:15" ht="21.75" customHeight="1">
      <c r="A320" s="220"/>
      <c r="B320" s="254"/>
      <c r="C320" s="255"/>
      <c r="D320" s="629" t="s">
        <v>1503</v>
      </c>
      <c r="E320" s="629"/>
      <c r="F320" s="629"/>
      <c r="G320" s="629"/>
      <c r="H320" s="630"/>
      <c r="I320" s="238">
        <v>905</v>
      </c>
      <c r="J320" s="239">
        <v>1002</v>
      </c>
      <c r="K320" s="240">
        <v>5070000</v>
      </c>
      <c r="L320" s="241">
        <v>0</v>
      </c>
      <c r="M320" s="242">
        <v>59485.35</v>
      </c>
      <c r="N320" s="242">
        <v>30290.25</v>
      </c>
      <c r="O320" s="243">
        <v>2050.85</v>
      </c>
    </row>
    <row r="321" spans="1:15" ht="32.25" customHeight="1">
      <c r="A321" s="220"/>
      <c r="B321" s="254"/>
      <c r="C321" s="255"/>
      <c r="D321" s="256"/>
      <c r="E321" s="629" t="s">
        <v>1421</v>
      </c>
      <c r="F321" s="629"/>
      <c r="G321" s="629"/>
      <c r="H321" s="630"/>
      <c r="I321" s="238">
        <v>905</v>
      </c>
      <c r="J321" s="239">
        <v>1002</v>
      </c>
      <c r="K321" s="240">
        <v>5079900</v>
      </c>
      <c r="L321" s="241">
        <v>0</v>
      </c>
      <c r="M321" s="242">
        <v>59485.35</v>
      </c>
      <c r="N321" s="242">
        <v>30290.25</v>
      </c>
      <c r="O321" s="243">
        <v>2050.85</v>
      </c>
    </row>
    <row r="322" spans="1:15" ht="63.75" customHeight="1">
      <c r="A322" s="220"/>
      <c r="B322" s="254"/>
      <c r="C322" s="255"/>
      <c r="D322" s="256"/>
      <c r="E322" s="256"/>
      <c r="F322" s="629" t="s">
        <v>1504</v>
      </c>
      <c r="G322" s="629"/>
      <c r="H322" s="630"/>
      <c r="I322" s="238">
        <v>905</v>
      </c>
      <c r="J322" s="239">
        <v>1002</v>
      </c>
      <c r="K322" s="240">
        <v>5079902</v>
      </c>
      <c r="L322" s="241">
        <v>0</v>
      </c>
      <c r="M322" s="242">
        <v>54664</v>
      </c>
      <c r="N322" s="242">
        <v>26862</v>
      </c>
      <c r="O322" s="243">
        <v>2050.85</v>
      </c>
    </row>
    <row r="323" spans="1:15" ht="21.75" customHeight="1">
      <c r="A323" s="220"/>
      <c r="B323" s="254"/>
      <c r="C323" s="255"/>
      <c r="D323" s="256"/>
      <c r="E323" s="256"/>
      <c r="F323" s="256"/>
      <c r="G323" s="631" t="s">
        <v>1423</v>
      </c>
      <c r="H323" s="632"/>
      <c r="I323" s="238">
        <v>905</v>
      </c>
      <c r="J323" s="239">
        <v>1002</v>
      </c>
      <c r="K323" s="240">
        <v>5079902</v>
      </c>
      <c r="L323" s="241">
        <v>1</v>
      </c>
      <c r="M323" s="242">
        <v>54664</v>
      </c>
      <c r="N323" s="242">
        <v>26862</v>
      </c>
      <c r="O323" s="243">
        <v>2050.85</v>
      </c>
    </row>
    <row r="324" spans="1:15" ht="54" customHeight="1">
      <c r="A324" s="220"/>
      <c r="B324" s="254"/>
      <c r="C324" s="255"/>
      <c r="D324" s="256"/>
      <c r="E324" s="256"/>
      <c r="F324" s="629" t="s">
        <v>1505</v>
      </c>
      <c r="G324" s="629"/>
      <c r="H324" s="630"/>
      <c r="I324" s="238">
        <v>905</v>
      </c>
      <c r="J324" s="239">
        <v>1002</v>
      </c>
      <c r="K324" s="240">
        <v>5079904</v>
      </c>
      <c r="L324" s="241">
        <v>0</v>
      </c>
      <c r="M324" s="242">
        <v>4821.35</v>
      </c>
      <c r="N324" s="242">
        <v>3428.25</v>
      </c>
      <c r="O324" s="243">
        <v>0</v>
      </c>
    </row>
    <row r="325" spans="1:15" ht="21.75" customHeight="1">
      <c r="A325" s="220"/>
      <c r="B325" s="254"/>
      <c r="C325" s="255"/>
      <c r="D325" s="256"/>
      <c r="E325" s="256"/>
      <c r="F325" s="256"/>
      <c r="G325" s="631" t="s">
        <v>1423</v>
      </c>
      <c r="H325" s="632"/>
      <c r="I325" s="238">
        <v>905</v>
      </c>
      <c r="J325" s="239">
        <v>1002</v>
      </c>
      <c r="K325" s="240">
        <v>5079904</v>
      </c>
      <c r="L325" s="241">
        <v>1</v>
      </c>
      <c r="M325" s="242">
        <v>4821.35</v>
      </c>
      <c r="N325" s="242">
        <v>3428.25</v>
      </c>
      <c r="O325" s="243">
        <v>0</v>
      </c>
    </row>
    <row r="326" spans="1:15" ht="21.75" customHeight="1">
      <c r="A326" s="219"/>
      <c r="B326" s="254"/>
      <c r="C326" s="627" t="s">
        <v>1385</v>
      </c>
      <c r="D326" s="627"/>
      <c r="E326" s="627"/>
      <c r="F326" s="627"/>
      <c r="G326" s="627"/>
      <c r="H326" s="628"/>
      <c r="I326" s="232">
        <v>905</v>
      </c>
      <c r="J326" s="233">
        <v>1003</v>
      </c>
      <c r="K326" s="234">
        <v>0</v>
      </c>
      <c r="L326" s="235">
        <v>0</v>
      </c>
      <c r="M326" s="236">
        <v>817962.26868</v>
      </c>
      <c r="N326" s="236">
        <v>0</v>
      </c>
      <c r="O326" s="237">
        <v>0</v>
      </c>
    </row>
    <row r="327" spans="1:15" ht="12" customHeight="1">
      <c r="A327" s="220"/>
      <c r="B327" s="254"/>
      <c r="C327" s="255"/>
      <c r="D327" s="629" t="s">
        <v>1506</v>
      </c>
      <c r="E327" s="629"/>
      <c r="F327" s="629"/>
      <c r="G327" s="629"/>
      <c r="H327" s="630"/>
      <c r="I327" s="238">
        <v>905</v>
      </c>
      <c r="J327" s="239">
        <v>1003</v>
      </c>
      <c r="K327" s="240">
        <v>5050000</v>
      </c>
      <c r="L327" s="241">
        <v>0</v>
      </c>
      <c r="M327" s="242">
        <v>817962.26868</v>
      </c>
      <c r="N327" s="242">
        <v>0</v>
      </c>
      <c r="O327" s="243">
        <v>0</v>
      </c>
    </row>
    <row r="328" spans="1:15" ht="42.75" customHeight="1">
      <c r="A328" s="220"/>
      <c r="B328" s="254"/>
      <c r="C328" s="255"/>
      <c r="D328" s="256"/>
      <c r="E328" s="629" t="s">
        <v>1507</v>
      </c>
      <c r="F328" s="629"/>
      <c r="G328" s="629"/>
      <c r="H328" s="630"/>
      <c r="I328" s="238">
        <v>905</v>
      </c>
      <c r="J328" s="239">
        <v>1003</v>
      </c>
      <c r="K328" s="240">
        <v>5052200</v>
      </c>
      <c r="L328" s="241">
        <v>0</v>
      </c>
      <c r="M328" s="242">
        <v>477.06163</v>
      </c>
      <c r="N328" s="242">
        <v>0</v>
      </c>
      <c r="O328" s="243">
        <v>0</v>
      </c>
    </row>
    <row r="329" spans="1:15" ht="84.75" customHeight="1">
      <c r="A329" s="220"/>
      <c r="B329" s="254"/>
      <c r="C329" s="255"/>
      <c r="D329" s="256"/>
      <c r="E329" s="256"/>
      <c r="F329" s="629" t="s">
        <v>1508</v>
      </c>
      <c r="G329" s="629"/>
      <c r="H329" s="630"/>
      <c r="I329" s="238">
        <v>905</v>
      </c>
      <c r="J329" s="239">
        <v>1003</v>
      </c>
      <c r="K329" s="240">
        <v>5052205</v>
      </c>
      <c r="L329" s="241">
        <v>0</v>
      </c>
      <c r="M329" s="242">
        <v>477.06163</v>
      </c>
      <c r="N329" s="242">
        <v>0</v>
      </c>
      <c r="O329" s="243">
        <v>0</v>
      </c>
    </row>
    <row r="330" spans="1:15" ht="18" customHeight="1">
      <c r="A330" s="220"/>
      <c r="B330" s="254"/>
      <c r="C330" s="255"/>
      <c r="D330" s="256"/>
      <c r="E330" s="256"/>
      <c r="F330" s="256"/>
      <c r="G330" s="631" t="s">
        <v>1500</v>
      </c>
      <c r="H330" s="632"/>
      <c r="I330" s="238">
        <v>905</v>
      </c>
      <c r="J330" s="239">
        <v>1003</v>
      </c>
      <c r="K330" s="240">
        <v>5052205</v>
      </c>
      <c r="L330" s="241">
        <v>5</v>
      </c>
      <c r="M330" s="242">
        <v>477.06163</v>
      </c>
      <c r="N330" s="242">
        <v>0</v>
      </c>
      <c r="O330" s="243">
        <v>0</v>
      </c>
    </row>
    <row r="331" spans="1:15" ht="36.75" customHeight="1">
      <c r="A331" s="220"/>
      <c r="B331" s="254"/>
      <c r="C331" s="255"/>
      <c r="D331" s="256"/>
      <c r="E331" s="629" t="s">
        <v>1509</v>
      </c>
      <c r="F331" s="629"/>
      <c r="G331" s="629"/>
      <c r="H331" s="630"/>
      <c r="I331" s="238">
        <v>905</v>
      </c>
      <c r="J331" s="239">
        <v>1003</v>
      </c>
      <c r="K331" s="240">
        <v>5054800</v>
      </c>
      <c r="L331" s="241">
        <v>0</v>
      </c>
      <c r="M331" s="242">
        <v>817242.2999199999</v>
      </c>
      <c r="N331" s="242">
        <v>0</v>
      </c>
      <c r="O331" s="243">
        <v>0</v>
      </c>
    </row>
    <row r="332" spans="1:15" ht="53.25" customHeight="1">
      <c r="A332" s="220"/>
      <c r="B332" s="254"/>
      <c r="C332" s="255"/>
      <c r="D332" s="256"/>
      <c r="E332" s="256"/>
      <c r="F332" s="629" t="s">
        <v>1510</v>
      </c>
      <c r="G332" s="629"/>
      <c r="H332" s="630"/>
      <c r="I332" s="238">
        <v>905</v>
      </c>
      <c r="J332" s="239">
        <v>1003</v>
      </c>
      <c r="K332" s="240">
        <v>5054801</v>
      </c>
      <c r="L332" s="241">
        <v>0</v>
      </c>
      <c r="M332" s="242">
        <v>9182.49992</v>
      </c>
      <c r="N332" s="242">
        <v>0</v>
      </c>
      <c r="O332" s="243">
        <v>0</v>
      </c>
    </row>
    <row r="333" spans="1:15" ht="18" customHeight="1">
      <c r="A333" s="220"/>
      <c r="B333" s="254"/>
      <c r="C333" s="255"/>
      <c r="D333" s="256"/>
      <c r="E333" s="256"/>
      <c r="F333" s="256"/>
      <c r="G333" s="631" t="s">
        <v>1500</v>
      </c>
      <c r="H333" s="632"/>
      <c r="I333" s="238">
        <v>905</v>
      </c>
      <c r="J333" s="239">
        <v>1003</v>
      </c>
      <c r="K333" s="240">
        <v>5054801</v>
      </c>
      <c r="L333" s="241">
        <v>5</v>
      </c>
      <c r="M333" s="242">
        <v>9182.49992</v>
      </c>
      <c r="N333" s="242">
        <v>0</v>
      </c>
      <c r="O333" s="243">
        <v>0</v>
      </c>
    </row>
    <row r="334" spans="1:15" ht="53.25" customHeight="1">
      <c r="A334" s="220"/>
      <c r="B334" s="254"/>
      <c r="C334" s="255"/>
      <c r="D334" s="256"/>
      <c r="E334" s="256"/>
      <c r="F334" s="629" t="s">
        <v>1511</v>
      </c>
      <c r="G334" s="629"/>
      <c r="H334" s="630"/>
      <c r="I334" s="238">
        <v>905</v>
      </c>
      <c r="J334" s="239">
        <v>1003</v>
      </c>
      <c r="K334" s="240">
        <v>5054803</v>
      </c>
      <c r="L334" s="241">
        <v>0</v>
      </c>
      <c r="M334" s="242">
        <v>804196</v>
      </c>
      <c r="N334" s="242">
        <v>0</v>
      </c>
      <c r="O334" s="243">
        <v>0</v>
      </c>
    </row>
    <row r="335" spans="1:15" ht="12" customHeight="1">
      <c r="A335" s="220"/>
      <c r="B335" s="254"/>
      <c r="C335" s="255"/>
      <c r="D335" s="256"/>
      <c r="E335" s="256"/>
      <c r="F335" s="256"/>
      <c r="G335" s="631" t="s">
        <v>1500</v>
      </c>
      <c r="H335" s="632"/>
      <c r="I335" s="238">
        <v>905</v>
      </c>
      <c r="J335" s="239">
        <v>1003</v>
      </c>
      <c r="K335" s="240">
        <v>5054803</v>
      </c>
      <c r="L335" s="241">
        <v>5</v>
      </c>
      <c r="M335" s="242">
        <v>804196</v>
      </c>
      <c r="N335" s="242">
        <v>0</v>
      </c>
      <c r="O335" s="243">
        <v>0</v>
      </c>
    </row>
    <row r="336" spans="1:15" ht="42.75" customHeight="1">
      <c r="A336" s="220"/>
      <c r="B336" s="254"/>
      <c r="C336" s="255"/>
      <c r="D336" s="256"/>
      <c r="E336" s="256"/>
      <c r="F336" s="629" t="s">
        <v>1512</v>
      </c>
      <c r="G336" s="629"/>
      <c r="H336" s="630"/>
      <c r="I336" s="238">
        <v>905</v>
      </c>
      <c r="J336" s="239">
        <v>1003</v>
      </c>
      <c r="K336" s="240">
        <v>5054808</v>
      </c>
      <c r="L336" s="241">
        <v>0</v>
      </c>
      <c r="M336" s="242">
        <v>3863.8</v>
      </c>
      <c r="N336" s="242">
        <v>0</v>
      </c>
      <c r="O336" s="243">
        <v>0</v>
      </c>
    </row>
    <row r="337" spans="1:15" ht="12" customHeight="1">
      <c r="A337" s="220"/>
      <c r="B337" s="254"/>
      <c r="C337" s="255"/>
      <c r="D337" s="256"/>
      <c r="E337" s="256"/>
      <c r="F337" s="256"/>
      <c r="G337" s="631" t="s">
        <v>1500</v>
      </c>
      <c r="H337" s="632"/>
      <c r="I337" s="238">
        <v>905</v>
      </c>
      <c r="J337" s="239">
        <v>1003</v>
      </c>
      <c r="K337" s="240">
        <v>5054808</v>
      </c>
      <c r="L337" s="241">
        <v>5</v>
      </c>
      <c r="M337" s="242">
        <v>3863.8</v>
      </c>
      <c r="N337" s="242">
        <v>0</v>
      </c>
      <c r="O337" s="243">
        <v>0</v>
      </c>
    </row>
    <row r="338" spans="1:15" ht="42.75" customHeight="1">
      <c r="A338" s="220"/>
      <c r="B338" s="254"/>
      <c r="C338" s="255"/>
      <c r="D338" s="256"/>
      <c r="E338" s="629" t="s">
        <v>1513</v>
      </c>
      <c r="F338" s="629"/>
      <c r="G338" s="629"/>
      <c r="H338" s="630"/>
      <c r="I338" s="238">
        <v>905</v>
      </c>
      <c r="J338" s="239">
        <v>1003</v>
      </c>
      <c r="K338" s="240">
        <v>5058600</v>
      </c>
      <c r="L338" s="241">
        <v>0</v>
      </c>
      <c r="M338" s="242">
        <v>242.90713</v>
      </c>
      <c r="N338" s="242">
        <v>0</v>
      </c>
      <c r="O338" s="243">
        <v>0</v>
      </c>
    </row>
    <row r="339" spans="1:15" ht="45.75" customHeight="1">
      <c r="A339" s="220"/>
      <c r="B339" s="254"/>
      <c r="C339" s="255"/>
      <c r="D339" s="256"/>
      <c r="E339" s="256"/>
      <c r="F339" s="629" t="s">
        <v>1513</v>
      </c>
      <c r="G339" s="629"/>
      <c r="H339" s="630"/>
      <c r="I339" s="238">
        <v>905</v>
      </c>
      <c r="J339" s="239">
        <v>1003</v>
      </c>
      <c r="K339" s="240">
        <v>5058601</v>
      </c>
      <c r="L339" s="241">
        <v>0</v>
      </c>
      <c r="M339" s="242">
        <v>242.90713</v>
      </c>
      <c r="N339" s="242">
        <v>0</v>
      </c>
      <c r="O339" s="243">
        <v>0</v>
      </c>
    </row>
    <row r="340" spans="1:15" ht="12" customHeight="1">
      <c r="A340" s="220"/>
      <c r="B340" s="254"/>
      <c r="C340" s="255"/>
      <c r="D340" s="256"/>
      <c r="E340" s="256"/>
      <c r="F340" s="256"/>
      <c r="G340" s="631" t="s">
        <v>1500</v>
      </c>
      <c r="H340" s="632"/>
      <c r="I340" s="238">
        <v>905</v>
      </c>
      <c r="J340" s="239">
        <v>1003</v>
      </c>
      <c r="K340" s="240">
        <v>5058601</v>
      </c>
      <c r="L340" s="241">
        <v>5</v>
      </c>
      <c r="M340" s="242">
        <v>242.90713</v>
      </c>
      <c r="N340" s="242">
        <v>0</v>
      </c>
      <c r="O340" s="243">
        <v>0</v>
      </c>
    </row>
    <row r="341" spans="1:15" ht="12" customHeight="1">
      <c r="A341" s="219"/>
      <c r="B341" s="254"/>
      <c r="C341" s="627" t="s">
        <v>1386</v>
      </c>
      <c r="D341" s="627"/>
      <c r="E341" s="627"/>
      <c r="F341" s="627"/>
      <c r="G341" s="627"/>
      <c r="H341" s="628"/>
      <c r="I341" s="232">
        <v>905</v>
      </c>
      <c r="J341" s="233">
        <v>1004</v>
      </c>
      <c r="K341" s="234">
        <v>0</v>
      </c>
      <c r="L341" s="235">
        <v>0</v>
      </c>
      <c r="M341" s="236">
        <v>142696.6</v>
      </c>
      <c r="N341" s="236">
        <v>10416.978</v>
      </c>
      <c r="O341" s="237">
        <v>0</v>
      </c>
    </row>
    <row r="342" spans="1:15" ht="32.25" customHeight="1">
      <c r="A342" s="220"/>
      <c r="B342" s="254"/>
      <c r="C342" s="255"/>
      <c r="D342" s="629" t="s">
        <v>1514</v>
      </c>
      <c r="E342" s="629"/>
      <c r="F342" s="629"/>
      <c r="G342" s="629"/>
      <c r="H342" s="630"/>
      <c r="I342" s="238">
        <v>905</v>
      </c>
      <c r="J342" s="239">
        <v>1004</v>
      </c>
      <c r="K342" s="240">
        <v>5140000</v>
      </c>
      <c r="L342" s="241">
        <v>0</v>
      </c>
      <c r="M342" s="242">
        <v>60621.6</v>
      </c>
      <c r="N342" s="242">
        <v>0</v>
      </c>
      <c r="O342" s="243">
        <v>0</v>
      </c>
    </row>
    <row r="343" spans="1:15" ht="80.25" customHeight="1">
      <c r="A343" s="220"/>
      <c r="B343" s="254"/>
      <c r="C343" s="255"/>
      <c r="D343" s="256"/>
      <c r="E343" s="629" t="s">
        <v>1515</v>
      </c>
      <c r="F343" s="629"/>
      <c r="G343" s="629"/>
      <c r="H343" s="630"/>
      <c r="I343" s="238">
        <v>905</v>
      </c>
      <c r="J343" s="239">
        <v>1004</v>
      </c>
      <c r="K343" s="240">
        <v>5142200</v>
      </c>
      <c r="L343" s="241">
        <v>0</v>
      </c>
      <c r="M343" s="242">
        <v>48981.6</v>
      </c>
      <c r="N343" s="242">
        <v>0</v>
      </c>
      <c r="O343" s="243">
        <v>0</v>
      </c>
    </row>
    <row r="344" spans="1:15" ht="21.75" customHeight="1">
      <c r="A344" s="220"/>
      <c r="B344" s="254"/>
      <c r="C344" s="255"/>
      <c r="D344" s="256"/>
      <c r="E344" s="256"/>
      <c r="F344" s="256"/>
      <c r="G344" s="631" t="s">
        <v>1423</v>
      </c>
      <c r="H344" s="632"/>
      <c r="I344" s="238">
        <v>905</v>
      </c>
      <c r="J344" s="239">
        <v>1004</v>
      </c>
      <c r="K344" s="240">
        <v>5142200</v>
      </c>
      <c r="L344" s="241">
        <v>1</v>
      </c>
      <c r="M344" s="242">
        <v>48981.6</v>
      </c>
      <c r="N344" s="242">
        <v>0</v>
      </c>
      <c r="O344" s="243">
        <v>0</v>
      </c>
    </row>
    <row r="345" spans="1:15" ht="84.75" customHeight="1">
      <c r="A345" s="220"/>
      <c r="B345" s="254"/>
      <c r="C345" s="255"/>
      <c r="D345" s="256"/>
      <c r="E345" s="629" t="s">
        <v>1516</v>
      </c>
      <c r="F345" s="629"/>
      <c r="G345" s="629"/>
      <c r="H345" s="630"/>
      <c r="I345" s="238">
        <v>905</v>
      </c>
      <c r="J345" s="239">
        <v>1004</v>
      </c>
      <c r="K345" s="240">
        <v>5142300</v>
      </c>
      <c r="L345" s="241">
        <v>0</v>
      </c>
      <c r="M345" s="242">
        <v>11640</v>
      </c>
      <c r="N345" s="242">
        <v>0</v>
      </c>
      <c r="O345" s="243">
        <v>0</v>
      </c>
    </row>
    <row r="346" spans="1:15" ht="21.75" customHeight="1">
      <c r="A346" s="220"/>
      <c r="B346" s="254"/>
      <c r="C346" s="255"/>
      <c r="D346" s="256"/>
      <c r="E346" s="256"/>
      <c r="F346" s="256"/>
      <c r="G346" s="631" t="s">
        <v>1423</v>
      </c>
      <c r="H346" s="632"/>
      <c r="I346" s="238">
        <v>905</v>
      </c>
      <c r="J346" s="239">
        <v>1004</v>
      </c>
      <c r="K346" s="240">
        <v>5142300</v>
      </c>
      <c r="L346" s="241">
        <v>1</v>
      </c>
      <c r="M346" s="242">
        <v>11640</v>
      </c>
      <c r="N346" s="242">
        <v>0</v>
      </c>
      <c r="O346" s="243">
        <v>0</v>
      </c>
    </row>
    <row r="347" spans="1:15" ht="21.75" customHeight="1">
      <c r="A347" s="220"/>
      <c r="B347" s="254"/>
      <c r="C347" s="255"/>
      <c r="D347" s="629" t="s">
        <v>1457</v>
      </c>
      <c r="E347" s="629"/>
      <c r="F347" s="629"/>
      <c r="G347" s="629"/>
      <c r="H347" s="630"/>
      <c r="I347" s="238">
        <v>905</v>
      </c>
      <c r="J347" s="239">
        <v>1004</v>
      </c>
      <c r="K347" s="240">
        <v>5200000</v>
      </c>
      <c r="L347" s="241">
        <v>0</v>
      </c>
      <c r="M347" s="242">
        <v>82075</v>
      </c>
      <c r="N347" s="242">
        <v>10416.978</v>
      </c>
      <c r="O347" s="243">
        <v>0</v>
      </c>
    </row>
    <row r="348" spans="1:15" ht="75.75" customHeight="1">
      <c r="A348" s="220"/>
      <c r="B348" s="254"/>
      <c r="C348" s="255"/>
      <c r="D348" s="256"/>
      <c r="E348" s="629" t="s">
        <v>1517</v>
      </c>
      <c r="F348" s="629"/>
      <c r="G348" s="629"/>
      <c r="H348" s="630"/>
      <c r="I348" s="238">
        <v>905</v>
      </c>
      <c r="J348" s="239">
        <v>1004</v>
      </c>
      <c r="K348" s="240">
        <v>5201000</v>
      </c>
      <c r="L348" s="241">
        <v>0</v>
      </c>
      <c r="M348" s="242">
        <v>26356</v>
      </c>
      <c r="N348" s="242">
        <v>0</v>
      </c>
      <c r="O348" s="243">
        <v>0</v>
      </c>
    </row>
    <row r="349" spans="1:15" ht="51" customHeight="1">
      <c r="A349" s="220"/>
      <c r="B349" s="254"/>
      <c r="C349" s="255"/>
      <c r="D349" s="256"/>
      <c r="E349" s="256"/>
      <c r="F349" s="629" t="s">
        <v>1518</v>
      </c>
      <c r="G349" s="629"/>
      <c r="H349" s="630"/>
      <c r="I349" s="238">
        <v>905</v>
      </c>
      <c r="J349" s="239">
        <v>1004</v>
      </c>
      <c r="K349" s="240">
        <v>5201004</v>
      </c>
      <c r="L349" s="241">
        <v>0</v>
      </c>
      <c r="M349" s="242">
        <v>25839</v>
      </c>
      <c r="N349" s="242">
        <v>0</v>
      </c>
      <c r="O349" s="243">
        <v>0</v>
      </c>
    </row>
    <row r="350" spans="1:15" ht="12" customHeight="1">
      <c r="A350" s="220"/>
      <c r="B350" s="254"/>
      <c r="C350" s="255"/>
      <c r="D350" s="256"/>
      <c r="E350" s="256"/>
      <c r="F350" s="256"/>
      <c r="G350" s="631" t="s">
        <v>1500</v>
      </c>
      <c r="H350" s="632"/>
      <c r="I350" s="238">
        <v>905</v>
      </c>
      <c r="J350" s="239">
        <v>1004</v>
      </c>
      <c r="K350" s="240">
        <v>5201004</v>
      </c>
      <c r="L350" s="241">
        <v>5</v>
      </c>
      <c r="M350" s="242">
        <v>25839</v>
      </c>
      <c r="N350" s="242">
        <v>0</v>
      </c>
      <c r="O350" s="243">
        <v>0</v>
      </c>
    </row>
    <row r="351" spans="1:15" ht="65.25" customHeight="1">
      <c r="A351" s="220"/>
      <c r="B351" s="254"/>
      <c r="C351" s="255"/>
      <c r="D351" s="256"/>
      <c r="E351" s="256"/>
      <c r="F351" s="629" t="s">
        <v>1519</v>
      </c>
      <c r="G351" s="629"/>
      <c r="H351" s="630"/>
      <c r="I351" s="238">
        <v>905</v>
      </c>
      <c r="J351" s="239">
        <v>1004</v>
      </c>
      <c r="K351" s="240">
        <v>5201005</v>
      </c>
      <c r="L351" s="241">
        <v>0</v>
      </c>
      <c r="M351" s="242">
        <v>517</v>
      </c>
      <c r="N351" s="242">
        <v>0</v>
      </c>
      <c r="O351" s="243">
        <v>0</v>
      </c>
    </row>
    <row r="352" spans="1:15" ht="15" customHeight="1">
      <c r="A352" s="220"/>
      <c r="B352" s="254"/>
      <c r="C352" s="255"/>
      <c r="D352" s="256"/>
      <c r="E352" s="256"/>
      <c r="F352" s="256"/>
      <c r="G352" s="631" t="s">
        <v>1500</v>
      </c>
      <c r="H352" s="632"/>
      <c r="I352" s="238">
        <v>905</v>
      </c>
      <c r="J352" s="239">
        <v>1004</v>
      </c>
      <c r="K352" s="240">
        <v>5201005</v>
      </c>
      <c r="L352" s="241">
        <v>5</v>
      </c>
      <c r="M352" s="242">
        <v>517</v>
      </c>
      <c r="N352" s="242">
        <v>0</v>
      </c>
      <c r="O352" s="243">
        <v>0</v>
      </c>
    </row>
    <row r="353" spans="1:15" ht="30.75" customHeight="1">
      <c r="A353" s="220"/>
      <c r="B353" s="254"/>
      <c r="C353" s="255"/>
      <c r="D353" s="256"/>
      <c r="E353" s="629" t="s">
        <v>1520</v>
      </c>
      <c r="F353" s="629"/>
      <c r="G353" s="629"/>
      <c r="H353" s="630"/>
      <c r="I353" s="238">
        <v>905</v>
      </c>
      <c r="J353" s="239">
        <v>1004</v>
      </c>
      <c r="K353" s="240">
        <v>5201300</v>
      </c>
      <c r="L353" s="241">
        <v>0</v>
      </c>
      <c r="M353" s="242">
        <v>55719</v>
      </c>
      <c r="N353" s="242">
        <v>10416.978</v>
      </c>
      <c r="O353" s="243">
        <v>0</v>
      </c>
    </row>
    <row r="354" spans="1:15" ht="32.25" customHeight="1">
      <c r="A354" s="220"/>
      <c r="B354" s="254"/>
      <c r="C354" s="255"/>
      <c r="D354" s="256"/>
      <c r="E354" s="256"/>
      <c r="F354" s="629" t="s">
        <v>1521</v>
      </c>
      <c r="G354" s="629"/>
      <c r="H354" s="630"/>
      <c r="I354" s="238">
        <v>905</v>
      </c>
      <c r="J354" s="239">
        <v>1004</v>
      </c>
      <c r="K354" s="240">
        <v>5201312</v>
      </c>
      <c r="L354" s="241">
        <v>0</v>
      </c>
      <c r="M354" s="242">
        <v>13146</v>
      </c>
      <c r="N354" s="242">
        <v>10416.978</v>
      </c>
      <c r="O354" s="243">
        <v>0</v>
      </c>
    </row>
    <row r="355" spans="1:15" ht="32.25" customHeight="1">
      <c r="A355" s="220"/>
      <c r="B355" s="254"/>
      <c r="C355" s="255"/>
      <c r="D355" s="256"/>
      <c r="E355" s="256"/>
      <c r="F355" s="256"/>
      <c r="G355" s="631" t="s">
        <v>1399</v>
      </c>
      <c r="H355" s="632"/>
      <c r="I355" s="238">
        <v>905</v>
      </c>
      <c r="J355" s="239">
        <v>1004</v>
      </c>
      <c r="K355" s="240">
        <v>5201312</v>
      </c>
      <c r="L355" s="241">
        <v>500</v>
      </c>
      <c r="M355" s="242">
        <v>13146</v>
      </c>
      <c r="N355" s="242">
        <v>10416.978</v>
      </c>
      <c r="O355" s="243">
        <v>0</v>
      </c>
    </row>
    <row r="356" spans="1:15" ht="35.25" customHeight="1">
      <c r="A356" s="220"/>
      <c r="B356" s="254"/>
      <c r="C356" s="255"/>
      <c r="D356" s="256"/>
      <c r="E356" s="256"/>
      <c r="F356" s="629" t="s">
        <v>1522</v>
      </c>
      <c r="G356" s="629"/>
      <c r="H356" s="630"/>
      <c r="I356" s="238">
        <v>905</v>
      </c>
      <c r="J356" s="239">
        <v>1004</v>
      </c>
      <c r="K356" s="240">
        <v>5201321</v>
      </c>
      <c r="L356" s="241">
        <v>0</v>
      </c>
      <c r="M356" s="242">
        <v>42573</v>
      </c>
      <c r="N356" s="242">
        <v>0</v>
      </c>
      <c r="O356" s="243">
        <v>0</v>
      </c>
    </row>
    <row r="357" spans="1:15" ht="12" customHeight="1">
      <c r="A357" s="220"/>
      <c r="B357" s="254"/>
      <c r="C357" s="255"/>
      <c r="D357" s="256"/>
      <c r="E357" s="256"/>
      <c r="F357" s="256"/>
      <c r="G357" s="631" t="s">
        <v>1500</v>
      </c>
      <c r="H357" s="632"/>
      <c r="I357" s="238">
        <v>905</v>
      </c>
      <c r="J357" s="239">
        <v>1004</v>
      </c>
      <c r="K357" s="240">
        <v>5201321</v>
      </c>
      <c r="L357" s="241">
        <v>5</v>
      </c>
      <c r="M357" s="242">
        <v>42573</v>
      </c>
      <c r="N357" s="242">
        <v>0</v>
      </c>
      <c r="O357" s="243">
        <v>0</v>
      </c>
    </row>
    <row r="358" spans="1:15" ht="21.75" customHeight="1">
      <c r="A358" s="219"/>
      <c r="B358" s="254"/>
      <c r="C358" s="627" t="s">
        <v>1387</v>
      </c>
      <c r="D358" s="627"/>
      <c r="E358" s="627"/>
      <c r="F358" s="627"/>
      <c r="G358" s="627"/>
      <c r="H358" s="628"/>
      <c r="I358" s="232">
        <v>905</v>
      </c>
      <c r="J358" s="233">
        <v>1006</v>
      </c>
      <c r="K358" s="234">
        <v>0</v>
      </c>
      <c r="L358" s="235">
        <v>0</v>
      </c>
      <c r="M358" s="236">
        <v>16988.21092</v>
      </c>
      <c r="N358" s="236">
        <v>11149.351</v>
      </c>
      <c r="O358" s="237">
        <v>0</v>
      </c>
    </row>
    <row r="359" spans="1:15" ht="31.5" customHeight="1">
      <c r="A359" s="220"/>
      <c r="B359" s="254"/>
      <c r="C359" s="255"/>
      <c r="D359" s="629" t="s">
        <v>1397</v>
      </c>
      <c r="E359" s="629"/>
      <c r="F359" s="629"/>
      <c r="G359" s="629"/>
      <c r="H359" s="630"/>
      <c r="I359" s="238">
        <v>905</v>
      </c>
      <c r="J359" s="239">
        <v>1006</v>
      </c>
      <c r="K359" s="240">
        <v>20000</v>
      </c>
      <c r="L359" s="241">
        <v>0</v>
      </c>
      <c r="M359" s="242">
        <v>14070.481</v>
      </c>
      <c r="N359" s="242">
        <v>11149.351</v>
      </c>
      <c r="O359" s="243">
        <v>0</v>
      </c>
    </row>
    <row r="360" spans="1:15" ht="12" customHeight="1">
      <c r="A360" s="220"/>
      <c r="B360" s="254"/>
      <c r="C360" s="255"/>
      <c r="D360" s="256"/>
      <c r="E360" s="629" t="s">
        <v>1398</v>
      </c>
      <c r="F360" s="629"/>
      <c r="G360" s="629"/>
      <c r="H360" s="630"/>
      <c r="I360" s="238">
        <v>905</v>
      </c>
      <c r="J360" s="239">
        <v>1006</v>
      </c>
      <c r="K360" s="240">
        <v>20400</v>
      </c>
      <c r="L360" s="241">
        <v>0</v>
      </c>
      <c r="M360" s="242">
        <v>14070.481</v>
      </c>
      <c r="N360" s="242">
        <v>11149.351</v>
      </c>
      <c r="O360" s="243">
        <v>0</v>
      </c>
    </row>
    <row r="361" spans="1:15" ht="44.25" customHeight="1">
      <c r="A361" s="220"/>
      <c r="B361" s="254"/>
      <c r="C361" s="255"/>
      <c r="D361" s="256"/>
      <c r="E361" s="256"/>
      <c r="F361" s="629" t="s">
        <v>1436</v>
      </c>
      <c r="G361" s="629"/>
      <c r="H361" s="630"/>
      <c r="I361" s="238">
        <v>905</v>
      </c>
      <c r="J361" s="239">
        <v>1006</v>
      </c>
      <c r="K361" s="240">
        <v>20412</v>
      </c>
      <c r="L361" s="241">
        <v>0</v>
      </c>
      <c r="M361" s="242">
        <v>14070.481</v>
      </c>
      <c r="N361" s="242">
        <v>11149.351</v>
      </c>
      <c r="O361" s="243">
        <v>0</v>
      </c>
    </row>
    <row r="362" spans="1:15" ht="32.25" customHeight="1">
      <c r="A362" s="220"/>
      <c r="B362" s="254"/>
      <c r="C362" s="255"/>
      <c r="D362" s="256"/>
      <c r="E362" s="256"/>
      <c r="F362" s="256"/>
      <c r="G362" s="631" t="s">
        <v>1399</v>
      </c>
      <c r="H362" s="632"/>
      <c r="I362" s="238">
        <v>905</v>
      </c>
      <c r="J362" s="239">
        <v>1006</v>
      </c>
      <c r="K362" s="240">
        <v>20412</v>
      </c>
      <c r="L362" s="241">
        <v>500</v>
      </c>
      <c r="M362" s="242">
        <v>14070.481</v>
      </c>
      <c r="N362" s="242">
        <v>11149.351</v>
      </c>
      <c r="O362" s="243">
        <v>0</v>
      </c>
    </row>
    <row r="363" spans="1:15" ht="32.25" customHeight="1">
      <c r="A363" s="220"/>
      <c r="B363" s="254"/>
      <c r="C363" s="255"/>
      <c r="D363" s="629" t="s">
        <v>1514</v>
      </c>
      <c r="E363" s="629"/>
      <c r="F363" s="629"/>
      <c r="G363" s="629"/>
      <c r="H363" s="630"/>
      <c r="I363" s="238">
        <v>905</v>
      </c>
      <c r="J363" s="239">
        <v>1006</v>
      </c>
      <c r="K363" s="240">
        <v>5140000</v>
      </c>
      <c r="L363" s="241">
        <v>0</v>
      </c>
      <c r="M363" s="242">
        <v>2917.7299199999998</v>
      </c>
      <c r="N363" s="242">
        <v>0</v>
      </c>
      <c r="O363" s="243">
        <v>0</v>
      </c>
    </row>
    <row r="364" spans="1:15" ht="21.75" customHeight="1">
      <c r="A364" s="220"/>
      <c r="B364" s="254"/>
      <c r="C364" s="255"/>
      <c r="D364" s="256"/>
      <c r="E364" s="629" t="s">
        <v>1523</v>
      </c>
      <c r="F364" s="629"/>
      <c r="G364" s="629"/>
      <c r="H364" s="630"/>
      <c r="I364" s="238">
        <v>905</v>
      </c>
      <c r="J364" s="239">
        <v>1006</v>
      </c>
      <c r="K364" s="240">
        <v>5140100</v>
      </c>
      <c r="L364" s="241">
        <v>0</v>
      </c>
      <c r="M364" s="242">
        <v>2917.7299199999998</v>
      </c>
      <c r="N364" s="242">
        <v>0</v>
      </c>
      <c r="O364" s="243">
        <v>0</v>
      </c>
    </row>
    <row r="365" spans="1:15" ht="21.75" customHeight="1">
      <c r="A365" s="220"/>
      <c r="B365" s="254"/>
      <c r="C365" s="255"/>
      <c r="D365" s="256"/>
      <c r="E365" s="256"/>
      <c r="F365" s="629" t="s">
        <v>1524</v>
      </c>
      <c r="G365" s="629"/>
      <c r="H365" s="630"/>
      <c r="I365" s="238">
        <v>905</v>
      </c>
      <c r="J365" s="239">
        <v>1006</v>
      </c>
      <c r="K365" s="240">
        <v>5140103</v>
      </c>
      <c r="L365" s="241">
        <v>0</v>
      </c>
      <c r="M365" s="242">
        <v>1276.59609</v>
      </c>
      <c r="N365" s="242">
        <v>0</v>
      </c>
      <c r="O365" s="243">
        <v>0</v>
      </c>
    </row>
    <row r="366" spans="1:15" ht="32.25" customHeight="1">
      <c r="A366" s="220"/>
      <c r="B366" s="254"/>
      <c r="C366" s="255"/>
      <c r="D366" s="256"/>
      <c r="E366" s="256"/>
      <c r="F366" s="256"/>
      <c r="G366" s="631" t="s">
        <v>1399</v>
      </c>
      <c r="H366" s="632"/>
      <c r="I366" s="238">
        <v>905</v>
      </c>
      <c r="J366" s="239">
        <v>1006</v>
      </c>
      <c r="K366" s="240">
        <v>5140103</v>
      </c>
      <c r="L366" s="241">
        <v>500</v>
      </c>
      <c r="M366" s="242">
        <v>1276.59609</v>
      </c>
      <c r="N366" s="242">
        <v>0</v>
      </c>
      <c r="O366" s="243">
        <v>0</v>
      </c>
    </row>
    <row r="367" spans="1:15" ht="63.75" customHeight="1">
      <c r="A367" s="220"/>
      <c r="B367" s="254"/>
      <c r="C367" s="255"/>
      <c r="D367" s="256"/>
      <c r="E367" s="256"/>
      <c r="F367" s="629" t="s">
        <v>1525</v>
      </c>
      <c r="G367" s="629"/>
      <c r="H367" s="630"/>
      <c r="I367" s="238">
        <v>905</v>
      </c>
      <c r="J367" s="239">
        <v>1006</v>
      </c>
      <c r="K367" s="240">
        <v>5140105</v>
      </c>
      <c r="L367" s="241">
        <v>0</v>
      </c>
      <c r="M367" s="242">
        <v>3.29339</v>
      </c>
      <c r="N367" s="242">
        <v>0</v>
      </c>
      <c r="O367" s="243">
        <v>0</v>
      </c>
    </row>
    <row r="368" spans="1:15" ht="32.25" customHeight="1">
      <c r="A368" s="220"/>
      <c r="B368" s="254"/>
      <c r="C368" s="255"/>
      <c r="D368" s="256"/>
      <c r="E368" s="256"/>
      <c r="F368" s="256"/>
      <c r="G368" s="631" t="s">
        <v>1399</v>
      </c>
      <c r="H368" s="632"/>
      <c r="I368" s="238">
        <v>905</v>
      </c>
      <c r="J368" s="239">
        <v>1006</v>
      </c>
      <c r="K368" s="240">
        <v>5140105</v>
      </c>
      <c r="L368" s="241">
        <v>500</v>
      </c>
      <c r="M368" s="242">
        <v>3.29339</v>
      </c>
      <c r="N368" s="242">
        <v>0</v>
      </c>
      <c r="O368" s="243">
        <v>0</v>
      </c>
    </row>
    <row r="369" spans="1:15" ht="82.5" customHeight="1">
      <c r="A369" s="220"/>
      <c r="B369" s="254"/>
      <c r="C369" s="255"/>
      <c r="D369" s="256"/>
      <c r="E369" s="256"/>
      <c r="F369" s="629" t="s">
        <v>1526</v>
      </c>
      <c r="G369" s="629"/>
      <c r="H369" s="630"/>
      <c r="I369" s="238">
        <v>905</v>
      </c>
      <c r="J369" s="239">
        <v>1006</v>
      </c>
      <c r="K369" s="240">
        <v>5140106</v>
      </c>
      <c r="L369" s="241">
        <v>0</v>
      </c>
      <c r="M369" s="242">
        <v>140.94281</v>
      </c>
      <c r="N369" s="242">
        <v>0</v>
      </c>
      <c r="O369" s="243">
        <v>0</v>
      </c>
    </row>
    <row r="370" spans="1:15" ht="32.25" customHeight="1">
      <c r="A370" s="220"/>
      <c r="B370" s="254"/>
      <c r="C370" s="255"/>
      <c r="D370" s="256"/>
      <c r="E370" s="256"/>
      <c r="F370" s="256"/>
      <c r="G370" s="631" t="s">
        <v>1399</v>
      </c>
      <c r="H370" s="632"/>
      <c r="I370" s="238">
        <v>905</v>
      </c>
      <c r="J370" s="239">
        <v>1006</v>
      </c>
      <c r="K370" s="240">
        <v>5140106</v>
      </c>
      <c r="L370" s="241">
        <v>500</v>
      </c>
      <c r="M370" s="242">
        <v>140.94281</v>
      </c>
      <c r="N370" s="242">
        <v>0</v>
      </c>
      <c r="O370" s="243">
        <v>0</v>
      </c>
    </row>
    <row r="371" spans="1:15" ht="60.75" customHeight="1">
      <c r="A371" s="220"/>
      <c r="B371" s="254"/>
      <c r="C371" s="255"/>
      <c r="D371" s="256"/>
      <c r="E371" s="256"/>
      <c r="F371" s="629" t="s">
        <v>1527</v>
      </c>
      <c r="G371" s="629"/>
      <c r="H371" s="630"/>
      <c r="I371" s="238">
        <v>905</v>
      </c>
      <c r="J371" s="239">
        <v>1006</v>
      </c>
      <c r="K371" s="240">
        <v>5140107</v>
      </c>
      <c r="L371" s="241">
        <v>0</v>
      </c>
      <c r="M371" s="242">
        <v>271.30988</v>
      </c>
      <c r="N371" s="242">
        <v>0</v>
      </c>
      <c r="O371" s="243">
        <v>0</v>
      </c>
    </row>
    <row r="372" spans="1:15" ht="32.25" customHeight="1">
      <c r="A372" s="220"/>
      <c r="B372" s="254"/>
      <c r="C372" s="255"/>
      <c r="D372" s="256"/>
      <c r="E372" s="256"/>
      <c r="F372" s="256"/>
      <c r="G372" s="631" t="s">
        <v>1399</v>
      </c>
      <c r="H372" s="632"/>
      <c r="I372" s="238">
        <v>905</v>
      </c>
      <c r="J372" s="239">
        <v>1006</v>
      </c>
      <c r="K372" s="240">
        <v>5140107</v>
      </c>
      <c r="L372" s="241">
        <v>500</v>
      </c>
      <c r="M372" s="242">
        <v>271.30988</v>
      </c>
      <c r="N372" s="242">
        <v>0</v>
      </c>
      <c r="O372" s="243">
        <v>0</v>
      </c>
    </row>
    <row r="373" spans="1:15" ht="124.5" customHeight="1">
      <c r="A373" s="220"/>
      <c r="B373" s="254"/>
      <c r="C373" s="255"/>
      <c r="D373" s="256"/>
      <c r="E373" s="256"/>
      <c r="F373" s="629" t="s">
        <v>1528</v>
      </c>
      <c r="G373" s="629"/>
      <c r="H373" s="630"/>
      <c r="I373" s="238">
        <v>905</v>
      </c>
      <c r="J373" s="239">
        <v>1006</v>
      </c>
      <c r="K373" s="240">
        <v>5140108</v>
      </c>
      <c r="L373" s="241">
        <v>0</v>
      </c>
      <c r="M373" s="242">
        <v>117.84983</v>
      </c>
      <c r="N373" s="242">
        <v>0</v>
      </c>
      <c r="O373" s="243">
        <v>0</v>
      </c>
    </row>
    <row r="374" spans="1:15" ht="32.25" customHeight="1">
      <c r="A374" s="220"/>
      <c r="B374" s="254"/>
      <c r="C374" s="255"/>
      <c r="D374" s="256"/>
      <c r="E374" s="256"/>
      <c r="F374" s="256"/>
      <c r="G374" s="631" t="s">
        <v>1399</v>
      </c>
      <c r="H374" s="632"/>
      <c r="I374" s="238">
        <v>905</v>
      </c>
      <c r="J374" s="239">
        <v>1006</v>
      </c>
      <c r="K374" s="240">
        <v>5140108</v>
      </c>
      <c r="L374" s="241">
        <v>500</v>
      </c>
      <c r="M374" s="242">
        <v>117.84983</v>
      </c>
      <c r="N374" s="242">
        <v>0</v>
      </c>
      <c r="O374" s="243">
        <v>0</v>
      </c>
    </row>
    <row r="375" spans="1:15" ht="34.5" customHeight="1">
      <c r="A375" s="220"/>
      <c r="B375" s="254"/>
      <c r="C375" s="255"/>
      <c r="D375" s="256"/>
      <c r="E375" s="256"/>
      <c r="F375" s="629" t="s">
        <v>1529</v>
      </c>
      <c r="G375" s="629"/>
      <c r="H375" s="630"/>
      <c r="I375" s="238">
        <v>905</v>
      </c>
      <c r="J375" s="239">
        <v>1006</v>
      </c>
      <c r="K375" s="240">
        <v>5140113</v>
      </c>
      <c r="L375" s="241">
        <v>0</v>
      </c>
      <c r="M375" s="242">
        <v>291.82769</v>
      </c>
      <c r="N375" s="242">
        <v>0</v>
      </c>
      <c r="O375" s="243">
        <v>0</v>
      </c>
    </row>
    <row r="376" spans="1:15" ht="32.25" customHeight="1">
      <c r="A376" s="220"/>
      <c r="B376" s="254"/>
      <c r="C376" s="255"/>
      <c r="D376" s="256"/>
      <c r="E376" s="256"/>
      <c r="F376" s="256"/>
      <c r="G376" s="631" t="s">
        <v>1399</v>
      </c>
      <c r="H376" s="632"/>
      <c r="I376" s="238">
        <v>905</v>
      </c>
      <c r="J376" s="239">
        <v>1006</v>
      </c>
      <c r="K376" s="240">
        <v>5140113</v>
      </c>
      <c r="L376" s="241">
        <v>500</v>
      </c>
      <c r="M376" s="242">
        <v>291.82769</v>
      </c>
      <c r="N376" s="242">
        <v>0</v>
      </c>
      <c r="O376" s="243">
        <v>0</v>
      </c>
    </row>
    <row r="377" spans="1:15" ht="78" customHeight="1">
      <c r="A377" s="220"/>
      <c r="B377" s="254"/>
      <c r="C377" s="255"/>
      <c r="D377" s="256"/>
      <c r="E377" s="256"/>
      <c r="F377" s="629" t="s">
        <v>1530</v>
      </c>
      <c r="G377" s="629"/>
      <c r="H377" s="630"/>
      <c r="I377" s="238">
        <v>905</v>
      </c>
      <c r="J377" s="239">
        <v>1006</v>
      </c>
      <c r="K377" s="240">
        <v>5140114</v>
      </c>
      <c r="L377" s="241">
        <v>0</v>
      </c>
      <c r="M377" s="242">
        <v>8.25891</v>
      </c>
      <c r="N377" s="242">
        <v>0</v>
      </c>
      <c r="O377" s="243">
        <v>0</v>
      </c>
    </row>
    <row r="378" spans="1:15" ht="32.25" customHeight="1">
      <c r="A378" s="220"/>
      <c r="B378" s="254"/>
      <c r="C378" s="255"/>
      <c r="D378" s="256"/>
      <c r="E378" s="256"/>
      <c r="F378" s="256"/>
      <c r="G378" s="631" t="s">
        <v>1399</v>
      </c>
      <c r="H378" s="632"/>
      <c r="I378" s="238">
        <v>905</v>
      </c>
      <c r="J378" s="239">
        <v>1006</v>
      </c>
      <c r="K378" s="240">
        <v>5140114</v>
      </c>
      <c r="L378" s="241">
        <v>500</v>
      </c>
      <c r="M378" s="242">
        <v>8.25891</v>
      </c>
      <c r="N378" s="242">
        <v>0</v>
      </c>
      <c r="O378" s="243">
        <v>0</v>
      </c>
    </row>
    <row r="379" spans="1:15" ht="21.75" customHeight="1">
      <c r="A379" s="220"/>
      <c r="B379" s="254"/>
      <c r="C379" s="255"/>
      <c r="D379" s="256"/>
      <c r="E379" s="256"/>
      <c r="F379" s="629" t="s">
        <v>1531</v>
      </c>
      <c r="G379" s="629"/>
      <c r="H379" s="630"/>
      <c r="I379" s="238">
        <v>905</v>
      </c>
      <c r="J379" s="239">
        <v>1006</v>
      </c>
      <c r="K379" s="240">
        <v>5140115</v>
      </c>
      <c r="L379" s="241">
        <v>0</v>
      </c>
      <c r="M379" s="242">
        <v>36.23472</v>
      </c>
      <c r="N379" s="242">
        <v>0</v>
      </c>
      <c r="O379" s="243">
        <v>0</v>
      </c>
    </row>
    <row r="380" spans="1:15" ht="32.25" customHeight="1">
      <c r="A380" s="220"/>
      <c r="B380" s="254"/>
      <c r="C380" s="255"/>
      <c r="D380" s="256"/>
      <c r="E380" s="256"/>
      <c r="F380" s="256"/>
      <c r="G380" s="631" t="s">
        <v>1399</v>
      </c>
      <c r="H380" s="632"/>
      <c r="I380" s="238">
        <v>905</v>
      </c>
      <c r="J380" s="239">
        <v>1006</v>
      </c>
      <c r="K380" s="240">
        <v>5140115</v>
      </c>
      <c r="L380" s="241">
        <v>500</v>
      </c>
      <c r="M380" s="242">
        <v>36.23472</v>
      </c>
      <c r="N380" s="242">
        <v>0</v>
      </c>
      <c r="O380" s="243">
        <v>0</v>
      </c>
    </row>
    <row r="381" spans="1:15" ht="50.25" customHeight="1">
      <c r="A381" s="220"/>
      <c r="B381" s="254"/>
      <c r="C381" s="255"/>
      <c r="D381" s="256"/>
      <c r="E381" s="256"/>
      <c r="F381" s="629" t="s">
        <v>1532</v>
      </c>
      <c r="G381" s="629"/>
      <c r="H381" s="630"/>
      <c r="I381" s="238">
        <v>905</v>
      </c>
      <c r="J381" s="239">
        <v>1006</v>
      </c>
      <c r="K381" s="240">
        <v>5140116</v>
      </c>
      <c r="L381" s="241">
        <v>0</v>
      </c>
      <c r="M381" s="242">
        <v>758</v>
      </c>
      <c r="N381" s="242">
        <v>0</v>
      </c>
      <c r="O381" s="243">
        <v>0</v>
      </c>
    </row>
    <row r="382" spans="1:15" ht="16.5" customHeight="1">
      <c r="A382" s="220"/>
      <c r="B382" s="254"/>
      <c r="C382" s="255"/>
      <c r="D382" s="256"/>
      <c r="E382" s="256"/>
      <c r="F382" s="256"/>
      <c r="G382" s="631" t="s">
        <v>1500</v>
      </c>
      <c r="H382" s="632"/>
      <c r="I382" s="238">
        <v>905</v>
      </c>
      <c r="J382" s="239">
        <v>1006</v>
      </c>
      <c r="K382" s="240">
        <v>5140116</v>
      </c>
      <c r="L382" s="241">
        <v>5</v>
      </c>
      <c r="M382" s="242">
        <v>758</v>
      </c>
      <c r="N382" s="242">
        <v>0</v>
      </c>
      <c r="O382" s="243">
        <v>0</v>
      </c>
    </row>
    <row r="383" spans="1:15" ht="32.25" customHeight="1">
      <c r="A383" s="220"/>
      <c r="B383" s="254"/>
      <c r="C383" s="255"/>
      <c r="D383" s="256"/>
      <c r="E383" s="256"/>
      <c r="F383" s="629" t="s">
        <v>1533</v>
      </c>
      <c r="G383" s="629"/>
      <c r="H383" s="630"/>
      <c r="I383" s="238">
        <v>905</v>
      </c>
      <c r="J383" s="239">
        <v>1006</v>
      </c>
      <c r="K383" s="240">
        <v>5140117</v>
      </c>
      <c r="L383" s="241">
        <v>0</v>
      </c>
      <c r="M383" s="242">
        <v>13.4166</v>
      </c>
      <c r="N383" s="242">
        <v>0</v>
      </c>
      <c r="O383" s="243">
        <v>0</v>
      </c>
    </row>
    <row r="384" spans="1:15" ht="12" customHeight="1">
      <c r="A384" s="220"/>
      <c r="B384" s="254"/>
      <c r="C384" s="255"/>
      <c r="D384" s="256"/>
      <c r="E384" s="256"/>
      <c r="F384" s="256"/>
      <c r="G384" s="631" t="s">
        <v>1500</v>
      </c>
      <c r="H384" s="632"/>
      <c r="I384" s="238">
        <v>905</v>
      </c>
      <c r="J384" s="239">
        <v>1006</v>
      </c>
      <c r="K384" s="240">
        <v>5140117</v>
      </c>
      <c r="L384" s="241">
        <v>5</v>
      </c>
      <c r="M384" s="242">
        <v>13.4166</v>
      </c>
      <c r="N384" s="242">
        <v>0</v>
      </c>
      <c r="O384" s="243">
        <v>0</v>
      </c>
    </row>
    <row r="385" spans="1:15" ht="32.25" customHeight="1">
      <c r="A385" s="221" t="s">
        <v>330</v>
      </c>
      <c r="B385" s="633" t="s">
        <v>1534</v>
      </c>
      <c r="C385" s="633"/>
      <c r="D385" s="633"/>
      <c r="E385" s="633"/>
      <c r="F385" s="633"/>
      <c r="G385" s="633"/>
      <c r="H385" s="634"/>
      <c r="I385" s="244">
        <v>906</v>
      </c>
      <c r="J385" s="245">
        <v>0</v>
      </c>
      <c r="K385" s="246">
        <v>0</v>
      </c>
      <c r="L385" s="247">
        <v>0</v>
      </c>
      <c r="M385" s="248">
        <v>23479</v>
      </c>
      <c r="N385" s="248">
        <v>15361</v>
      </c>
      <c r="O385" s="249">
        <v>0</v>
      </c>
    </row>
    <row r="386" spans="1:15" ht="63.75" customHeight="1">
      <c r="A386" s="219"/>
      <c r="B386" s="254"/>
      <c r="C386" s="627" t="s">
        <v>1350</v>
      </c>
      <c r="D386" s="627"/>
      <c r="E386" s="627"/>
      <c r="F386" s="627"/>
      <c r="G386" s="627"/>
      <c r="H386" s="628"/>
      <c r="I386" s="232">
        <v>906</v>
      </c>
      <c r="J386" s="233">
        <v>103</v>
      </c>
      <c r="K386" s="234">
        <v>0</v>
      </c>
      <c r="L386" s="235">
        <v>0</v>
      </c>
      <c r="M386" s="236">
        <v>22562</v>
      </c>
      <c r="N386" s="236">
        <v>15361</v>
      </c>
      <c r="O386" s="237">
        <v>0</v>
      </c>
    </row>
    <row r="387" spans="1:15" ht="33" customHeight="1">
      <c r="A387" s="220"/>
      <c r="B387" s="254"/>
      <c r="C387" s="255"/>
      <c r="D387" s="629" t="s">
        <v>1397</v>
      </c>
      <c r="E387" s="629"/>
      <c r="F387" s="629"/>
      <c r="G387" s="629"/>
      <c r="H387" s="630"/>
      <c r="I387" s="238">
        <v>906</v>
      </c>
      <c r="J387" s="239">
        <v>103</v>
      </c>
      <c r="K387" s="240">
        <v>20000</v>
      </c>
      <c r="L387" s="241">
        <v>0</v>
      </c>
      <c r="M387" s="242">
        <v>22562</v>
      </c>
      <c r="N387" s="242">
        <v>15361</v>
      </c>
      <c r="O387" s="243">
        <v>0</v>
      </c>
    </row>
    <row r="388" spans="1:15" ht="17.25" customHeight="1">
      <c r="A388" s="220"/>
      <c r="B388" s="254"/>
      <c r="C388" s="255"/>
      <c r="D388" s="256"/>
      <c r="E388" s="629" t="s">
        <v>1398</v>
      </c>
      <c r="F388" s="629"/>
      <c r="G388" s="629"/>
      <c r="H388" s="630"/>
      <c r="I388" s="238">
        <v>906</v>
      </c>
      <c r="J388" s="239">
        <v>103</v>
      </c>
      <c r="K388" s="240">
        <v>20400</v>
      </c>
      <c r="L388" s="241">
        <v>0</v>
      </c>
      <c r="M388" s="242">
        <v>16515</v>
      </c>
      <c r="N388" s="242">
        <v>9990</v>
      </c>
      <c r="O388" s="243">
        <v>0</v>
      </c>
    </row>
    <row r="389" spans="1:15" ht="32.25" customHeight="1">
      <c r="A389" s="220"/>
      <c r="B389" s="254"/>
      <c r="C389" s="255"/>
      <c r="D389" s="256"/>
      <c r="E389" s="256"/>
      <c r="F389" s="629" t="s">
        <v>1535</v>
      </c>
      <c r="G389" s="629"/>
      <c r="H389" s="630"/>
      <c r="I389" s="238">
        <v>906</v>
      </c>
      <c r="J389" s="239">
        <v>103</v>
      </c>
      <c r="K389" s="240">
        <v>20406</v>
      </c>
      <c r="L389" s="241">
        <v>0</v>
      </c>
      <c r="M389" s="242">
        <v>16515</v>
      </c>
      <c r="N389" s="242">
        <v>9990</v>
      </c>
      <c r="O389" s="243">
        <v>0</v>
      </c>
    </row>
    <row r="390" spans="1:15" ht="32.25" customHeight="1">
      <c r="A390" s="220"/>
      <c r="B390" s="254"/>
      <c r="C390" s="255"/>
      <c r="D390" s="256"/>
      <c r="E390" s="256"/>
      <c r="F390" s="256"/>
      <c r="G390" s="631" t="s">
        <v>1399</v>
      </c>
      <c r="H390" s="632"/>
      <c r="I390" s="238">
        <v>906</v>
      </c>
      <c r="J390" s="239">
        <v>103</v>
      </c>
      <c r="K390" s="240">
        <v>20406</v>
      </c>
      <c r="L390" s="241">
        <v>500</v>
      </c>
      <c r="M390" s="242">
        <v>16515</v>
      </c>
      <c r="N390" s="242">
        <v>9990</v>
      </c>
      <c r="O390" s="243">
        <v>0</v>
      </c>
    </row>
    <row r="391" spans="1:15" ht="32.25" customHeight="1">
      <c r="A391" s="220"/>
      <c r="B391" s="254"/>
      <c r="C391" s="255"/>
      <c r="D391" s="256"/>
      <c r="E391" s="629" t="s">
        <v>1536</v>
      </c>
      <c r="F391" s="629"/>
      <c r="G391" s="629"/>
      <c r="H391" s="630"/>
      <c r="I391" s="238">
        <v>906</v>
      </c>
      <c r="J391" s="239">
        <v>103</v>
      </c>
      <c r="K391" s="240">
        <v>21100</v>
      </c>
      <c r="L391" s="241">
        <v>0</v>
      </c>
      <c r="M391" s="242">
        <v>2373</v>
      </c>
      <c r="N391" s="242">
        <v>2115</v>
      </c>
      <c r="O391" s="243">
        <v>0</v>
      </c>
    </row>
    <row r="392" spans="1:15" ht="32.25" customHeight="1">
      <c r="A392" s="220"/>
      <c r="B392" s="254"/>
      <c r="C392" s="255"/>
      <c r="D392" s="256"/>
      <c r="E392" s="256"/>
      <c r="F392" s="256"/>
      <c r="G392" s="631" t="s">
        <v>1399</v>
      </c>
      <c r="H392" s="632"/>
      <c r="I392" s="238">
        <v>906</v>
      </c>
      <c r="J392" s="239">
        <v>103</v>
      </c>
      <c r="K392" s="240">
        <v>21100</v>
      </c>
      <c r="L392" s="241">
        <v>500</v>
      </c>
      <c r="M392" s="242">
        <v>2373</v>
      </c>
      <c r="N392" s="242">
        <v>2115</v>
      </c>
      <c r="O392" s="243">
        <v>0</v>
      </c>
    </row>
    <row r="393" spans="1:15" ht="32.25" customHeight="1">
      <c r="A393" s="220"/>
      <c r="B393" s="254"/>
      <c r="C393" s="255"/>
      <c r="D393" s="256"/>
      <c r="E393" s="629" t="s">
        <v>1537</v>
      </c>
      <c r="F393" s="629"/>
      <c r="G393" s="629"/>
      <c r="H393" s="630"/>
      <c r="I393" s="238">
        <v>906</v>
      </c>
      <c r="J393" s="239">
        <v>103</v>
      </c>
      <c r="K393" s="240">
        <v>21200</v>
      </c>
      <c r="L393" s="241">
        <v>0</v>
      </c>
      <c r="M393" s="242">
        <v>3674</v>
      </c>
      <c r="N393" s="242">
        <v>3256</v>
      </c>
      <c r="O393" s="243">
        <v>0</v>
      </c>
    </row>
    <row r="394" spans="1:15" ht="32.25" customHeight="1">
      <c r="A394" s="220"/>
      <c r="B394" s="254"/>
      <c r="C394" s="255"/>
      <c r="D394" s="256"/>
      <c r="E394" s="256"/>
      <c r="F394" s="256"/>
      <c r="G394" s="631" t="s">
        <v>1399</v>
      </c>
      <c r="H394" s="632"/>
      <c r="I394" s="238">
        <v>906</v>
      </c>
      <c r="J394" s="239">
        <v>103</v>
      </c>
      <c r="K394" s="240">
        <v>21200</v>
      </c>
      <c r="L394" s="241">
        <v>500</v>
      </c>
      <c r="M394" s="242">
        <v>3674</v>
      </c>
      <c r="N394" s="242">
        <v>3256</v>
      </c>
      <c r="O394" s="243">
        <v>0</v>
      </c>
    </row>
    <row r="395" spans="1:15" ht="21.75" customHeight="1">
      <c r="A395" s="219"/>
      <c r="B395" s="254"/>
      <c r="C395" s="627" t="s">
        <v>1355</v>
      </c>
      <c r="D395" s="627"/>
      <c r="E395" s="627"/>
      <c r="F395" s="627"/>
      <c r="G395" s="627"/>
      <c r="H395" s="628"/>
      <c r="I395" s="232">
        <v>906</v>
      </c>
      <c r="J395" s="233">
        <v>114</v>
      </c>
      <c r="K395" s="234">
        <v>0</v>
      </c>
      <c r="L395" s="235">
        <v>0</v>
      </c>
      <c r="M395" s="236">
        <v>917</v>
      </c>
      <c r="N395" s="236">
        <v>0</v>
      </c>
      <c r="O395" s="237">
        <v>0</v>
      </c>
    </row>
    <row r="396" spans="1:15" ht="30.75" customHeight="1">
      <c r="A396" s="220"/>
      <c r="B396" s="254"/>
      <c r="C396" s="255"/>
      <c r="D396" s="629" t="s">
        <v>1404</v>
      </c>
      <c r="E396" s="629"/>
      <c r="F396" s="629"/>
      <c r="G396" s="629"/>
      <c r="H396" s="630"/>
      <c r="I396" s="238">
        <v>906</v>
      </c>
      <c r="J396" s="239">
        <v>114</v>
      </c>
      <c r="K396" s="240">
        <v>920000</v>
      </c>
      <c r="L396" s="241">
        <v>0</v>
      </c>
      <c r="M396" s="242">
        <v>917</v>
      </c>
      <c r="N396" s="242">
        <v>0</v>
      </c>
      <c r="O396" s="243">
        <v>0</v>
      </c>
    </row>
    <row r="397" spans="1:15" ht="21.75" customHeight="1">
      <c r="A397" s="220"/>
      <c r="B397" s="254"/>
      <c r="C397" s="255"/>
      <c r="D397" s="256"/>
      <c r="E397" s="629" t="s">
        <v>1406</v>
      </c>
      <c r="F397" s="629"/>
      <c r="G397" s="629"/>
      <c r="H397" s="630"/>
      <c r="I397" s="238">
        <v>906</v>
      </c>
      <c r="J397" s="239">
        <v>114</v>
      </c>
      <c r="K397" s="240">
        <v>920300</v>
      </c>
      <c r="L397" s="241">
        <v>0</v>
      </c>
      <c r="M397" s="242">
        <v>917</v>
      </c>
      <c r="N397" s="242">
        <v>0</v>
      </c>
      <c r="O397" s="243">
        <v>0</v>
      </c>
    </row>
    <row r="398" spans="1:15" ht="60" customHeight="1">
      <c r="A398" s="220"/>
      <c r="B398" s="254"/>
      <c r="C398" s="255"/>
      <c r="D398" s="256"/>
      <c r="E398" s="256"/>
      <c r="F398" s="629" t="s">
        <v>1419</v>
      </c>
      <c r="G398" s="629"/>
      <c r="H398" s="630"/>
      <c r="I398" s="238">
        <v>906</v>
      </c>
      <c r="J398" s="239">
        <v>114</v>
      </c>
      <c r="K398" s="240">
        <v>920364</v>
      </c>
      <c r="L398" s="241">
        <v>0</v>
      </c>
      <c r="M398" s="242">
        <v>917</v>
      </c>
      <c r="N398" s="242">
        <v>0</v>
      </c>
      <c r="O398" s="243">
        <v>0</v>
      </c>
    </row>
    <row r="399" spans="1:15" ht="32.25" customHeight="1">
      <c r="A399" s="220"/>
      <c r="B399" s="254"/>
      <c r="C399" s="255"/>
      <c r="D399" s="256"/>
      <c r="E399" s="256"/>
      <c r="F399" s="256"/>
      <c r="G399" s="631" t="s">
        <v>1399</v>
      </c>
      <c r="H399" s="632"/>
      <c r="I399" s="238">
        <v>906</v>
      </c>
      <c r="J399" s="239">
        <v>114</v>
      </c>
      <c r="K399" s="240">
        <v>920364</v>
      </c>
      <c r="L399" s="241">
        <v>500</v>
      </c>
      <c r="M399" s="242">
        <v>917</v>
      </c>
      <c r="N399" s="242">
        <v>0</v>
      </c>
      <c r="O399" s="243">
        <v>0</v>
      </c>
    </row>
    <row r="400" spans="1:15" ht="32.25" customHeight="1">
      <c r="A400" s="221" t="s">
        <v>331</v>
      </c>
      <c r="B400" s="633" t="s">
        <v>1538</v>
      </c>
      <c r="C400" s="633"/>
      <c r="D400" s="633"/>
      <c r="E400" s="633"/>
      <c r="F400" s="633"/>
      <c r="G400" s="633"/>
      <c r="H400" s="634"/>
      <c r="I400" s="244">
        <v>907</v>
      </c>
      <c r="J400" s="245">
        <v>0</v>
      </c>
      <c r="K400" s="246">
        <v>0</v>
      </c>
      <c r="L400" s="247">
        <v>0</v>
      </c>
      <c r="M400" s="248">
        <v>15226.05342</v>
      </c>
      <c r="N400" s="248">
        <v>9738.42842</v>
      </c>
      <c r="O400" s="249">
        <v>0</v>
      </c>
    </row>
    <row r="401" spans="1:15" ht="53.25" customHeight="1">
      <c r="A401" s="219"/>
      <c r="B401" s="254"/>
      <c r="C401" s="627" t="s">
        <v>1352</v>
      </c>
      <c r="D401" s="627"/>
      <c r="E401" s="627"/>
      <c r="F401" s="627"/>
      <c r="G401" s="627"/>
      <c r="H401" s="628"/>
      <c r="I401" s="232">
        <v>907</v>
      </c>
      <c r="J401" s="233">
        <v>106</v>
      </c>
      <c r="K401" s="234">
        <v>0</v>
      </c>
      <c r="L401" s="235">
        <v>0</v>
      </c>
      <c r="M401" s="236">
        <v>15226.05342</v>
      </c>
      <c r="N401" s="236">
        <v>9738.42842</v>
      </c>
      <c r="O401" s="237">
        <v>0</v>
      </c>
    </row>
    <row r="402" spans="1:15" ht="36" customHeight="1">
      <c r="A402" s="220"/>
      <c r="B402" s="254"/>
      <c r="C402" s="255"/>
      <c r="D402" s="629" t="s">
        <v>1397</v>
      </c>
      <c r="E402" s="629"/>
      <c r="F402" s="629"/>
      <c r="G402" s="629"/>
      <c r="H402" s="630"/>
      <c r="I402" s="238">
        <v>907</v>
      </c>
      <c r="J402" s="239">
        <v>106</v>
      </c>
      <c r="K402" s="240">
        <v>20000</v>
      </c>
      <c r="L402" s="241">
        <v>0</v>
      </c>
      <c r="M402" s="242">
        <v>15226.05342</v>
      </c>
      <c r="N402" s="242">
        <v>9738.42842</v>
      </c>
      <c r="O402" s="243">
        <v>0</v>
      </c>
    </row>
    <row r="403" spans="1:15" ht="12" customHeight="1">
      <c r="A403" s="220"/>
      <c r="B403" s="254"/>
      <c r="C403" s="255"/>
      <c r="D403" s="256"/>
      <c r="E403" s="629" t="s">
        <v>1398</v>
      </c>
      <c r="F403" s="629"/>
      <c r="G403" s="629"/>
      <c r="H403" s="630"/>
      <c r="I403" s="238">
        <v>907</v>
      </c>
      <c r="J403" s="239">
        <v>106</v>
      </c>
      <c r="K403" s="240">
        <v>20400</v>
      </c>
      <c r="L403" s="241">
        <v>0</v>
      </c>
      <c r="M403" s="242">
        <v>13660.405349999999</v>
      </c>
      <c r="N403" s="242">
        <v>8541.40142</v>
      </c>
      <c r="O403" s="243">
        <v>0</v>
      </c>
    </row>
    <row r="404" spans="1:15" ht="32.25" customHeight="1">
      <c r="A404" s="220"/>
      <c r="B404" s="254"/>
      <c r="C404" s="255"/>
      <c r="D404" s="256"/>
      <c r="E404" s="256"/>
      <c r="F404" s="629" t="s">
        <v>1539</v>
      </c>
      <c r="G404" s="629"/>
      <c r="H404" s="630"/>
      <c r="I404" s="238">
        <v>907</v>
      </c>
      <c r="J404" s="239">
        <v>106</v>
      </c>
      <c r="K404" s="240">
        <v>20403</v>
      </c>
      <c r="L404" s="241">
        <v>0</v>
      </c>
      <c r="M404" s="242">
        <v>13660.405349999999</v>
      </c>
      <c r="N404" s="242">
        <v>8541.40142</v>
      </c>
      <c r="O404" s="243">
        <v>0</v>
      </c>
    </row>
    <row r="405" spans="1:15" ht="32.25" customHeight="1">
      <c r="A405" s="220"/>
      <c r="B405" s="254"/>
      <c r="C405" s="255"/>
      <c r="D405" s="256"/>
      <c r="E405" s="256"/>
      <c r="F405" s="256"/>
      <c r="G405" s="631" t="s">
        <v>1399</v>
      </c>
      <c r="H405" s="632"/>
      <c r="I405" s="238">
        <v>907</v>
      </c>
      <c r="J405" s="239">
        <v>106</v>
      </c>
      <c r="K405" s="240">
        <v>20403</v>
      </c>
      <c r="L405" s="241">
        <v>500</v>
      </c>
      <c r="M405" s="242">
        <v>13660.405349999999</v>
      </c>
      <c r="N405" s="242">
        <v>8541.40142</v>
      </c>
      <c r="O405" s="243">
        <v>0</v>
      </c>
    </row>
    <row r="406" spans="1:15" ht="42.75" customHeight="1">
      <c r="A406" s="220"/>
      <c r="B406" s="254"/>
      <c r="C406" s="255"/>
      <c r="D406" s="256"/>
      <c r="E406" s="629" t="s">
        <v>1540</v>
      </c>
      <c r="F406" s="629"/>
      <c r="G406" s="629"/>
      <c r="H406" s="630"/>
      <c r="I406" s="238">
        <v>907</v>
      </c>
      <c r="J406" s="239">
        <v>106</v>
      </c>
      <c r="K406" s="240">
        <v>22500</v>
      </c>
      <c r="L406" s="241">
        <v>0</v>
      </c>
      <c r="M406" s="242">
        <v>1565.64807</v>
      </c>
      <c r="N406" s="242">
        <v>1197.027</v>
      </c>
      <c r="O406" s="243">
        <v>0</v>
      </c>
    </row>
    <row r="407" spans="1:15" ht="21.75" customHeight="1">
      <c r="A407" s="220"/>
      <c r="B407" s="254"/>
      <c r="C407" s="255"/>
      <c r="D407" s="256"/>
      <c r="E407" s="256"/>
      <c r="F407" s="629" t="s">
        <v>1541</v>
      </c>
      <c r="G407" s="629"/>
      <c r="H407" s="630"/>
      <c r="I407" s="238">
        <v>907</v>
      </c>
      <c r="J407" s="239">
        <v>106</v>
      </c>
      <c r="K407" s="240">
        <v>22503</v>
      </c>
      <c r="L407" s="241">
        <v>0</v>
      </c>
      <c r="M407" s="242">
        <v>1565.64807</v>
      </c>
      <c r="N407" s="242">
        <v>1197.027</v>
      </c>
      <c r="O407" s="243">
        <v>0</v>
      </c>
    </row>
    <row r="408" spans="1:15" ht="32.25" customHeight="1">
      <c r="A408" s="220"/>
      <c r="B408" s="254"/>
      <c r="C408" s="255"/>
      <c r="D408" s="256"/>
      <c r="E408" s="256"/>
      <c r="F408" s="256"/>
      <c r="G408" s="631" t="s">
        <v>1399</v>
      </c>
      <c r="H408" s="632"/>
      <c r="I408" s="238">
        <v>907</v>
      </c>
      <c r="J408" s="239">
        <v>106</v>
      </c>
      <c r="K408" s="240">
        <v>22503</v>
      </c>
      <c r="L408" s="241">
        <v>500</v>
      </c>
      <c r="M408" s="242">
        <v>1565.64807</v>
      </c>
      <c r="N408" s="242">
        <v>1197.027</v>
      </c>
      <c r="O408" s="243">
        <v>0</v>
      </c>
    </row>
    <row r="409" spans="1:15" ht="30.75" customHeight="1">
      <c r="A409" s="221" t="s">
        <v>332</v>
      </c>
      <c r="B409" s="633" t="s">
        <v>1542</v>
      </c>
      <c r="C409" s="633"/>
      <c r="D409" s="633"/>
      <c r="E409" s="633"/>
      <c r="F409" s="633"/>
      <c r="G409" s="633"/>
      <c r="H409" s="634"/>
      <c r="I409" s="244">
        <v>913</v>
      </c>
      <c r="J409" s="245">
        <v>0</v>
      </c>
      <c r="K409" s="246">
        <v>0</v>
      </c>
      <c r="L409" s="247">
        <v>0</v>
      </c>
      <c r="M409" s="248">
        <v>9007.38683</v>
      </c>
      <c r="N409" s="248">
        <v>0</v>
      </c>
      <c r="O409" s="249">
        <v>0</v>
      </c>
    </row>
    <row r="410" spans="1:15" ht="32.25" customHeight="1">
      <c r="A410" s="219"/>
      <c r="B410" s="254"/>
      <c r="C410" s="627" t="s">
        <v>1374</v>
      </c>
      <c r="D410" s="627"/>
      <c r="E410" s="627"/>
      <c r="F410" s="627"/>
      <c r="G410" s="627"/>
      <c r="H410" s="628"/>
      <c r="I410" s="232">
        <v>913</v>
      </c>
      <c r="J410" s="233">
        <v>806</v>
      </c>
      <c r="K410" s="234">
        <v>0</v>
      </c>
      <c r="L410" s="235">
        <v>0</v>
      </c>
      <c r="M410" s="236">
        <v>9007.38683</v>
      </c>
      <c r="N410" s="236">
        <v>0</v>
      </c>
      <c r="O410" s="237">
        <v>0</v>
      </c>
    </row>
    <row r="411" spans="1:15" ht="84.75" customHeight="1">
      <c r="A411" s="220"/>
      <c r="B411" s="254"/>
      <c r="C411" s="255"/>
      <c r="D411" s="629" t="s">
        <v>1543</v>
      </c>
      <c r="E411" s="629"/>
      <c r="F411" s="629"/>
      <c r="G411" s="629"/>
      <c r="H411" s="630"/>
      <c r="I411" s="238">
        <v>913</v>
      </c>
      <c r="J411" s="239">
        <v>806</v>
      </c>
      <c r="K411" s="240">
        <v>4520000</v>
      </c>
      <c r="L411" s="241">
        <v>0</v>
      </c>
      <c r="M411" s="242">
        <v>9007.38683</v>
      </c>
      <c r="N411" s="242">
        <v>0</v>
      </c>
      <c r="O411" s="243">
        <v>0</v>
      </c>
    </row>
    <row r="412" spans="1:15" ht="32.25" customHeight="1">
      <c r="A412" s="220"/>
      <c r="B412" s="254"/>
      <c r="C412" s="255"/>
      <c r="D412" s="256"/>
      <c r="E412" s="629" t="s">
        <v>1421</v>
      </c>
      <c r="F412" s="629"/>
      <c r="G412" s="629"/>
      <c r="H412" s="630"/>
      <c r="I412" s="238">
        <v>913</v>
      </c>
      <c r="J412" s="239">
        <v>806</v>
      </c>
      <c r="K412" s="240">
        <v>4529900</v>
      </c>
      <c r="L412" s="241">
        <v>0</v>
      </c>
      <c r="M412" s="242">
        <v>9007.38683</v>
      </c>
      <c r="N412" s="242">
        <v>0</v>
      </c>
      <c r="O412" s="243">
        <v>0</v>
      </c>
    </row>
    <row r="413" spans="1:15" ht="30" customHeight="1">
      <c r="A413" s="220"/>
      <c r="B413" s="254"/>
      <c r="C413" s="255"/>
      <c r="D413" s="256"/>
      <c r="E413" s="256"/>
      <c r="F413" s="629" t="s">
        <v>1544</v>
      </c>
      <c r="G413" s="629"/>
      <c r="H413" s="630"/>
      <c r="I413" s="238">
        <v>913</v>
      </c>
      <c r="J413" s="239">
        <v>806</v>
      </c>
      <c r="K413" s="240">
        <v>4529902</v>
      </c>
      <c r="L413" s="241">
        <v>0</v>
      </c>
      <c r="M413" s="242">
        <v>9007.38683</v>
      </c>
      <c r="N413" s="242">
        <v>0</v>
      </c>
      <c r="O413" s="243">
        <v>0</v>
      </c>
    </row>
    <row r="414" spans="1:15" ht="32.25" customHeight="1">
      <c r="A414" s="220"/>
      <c r="B414" s="254"/>
      <c r="C414" s="255"/>
      <c r="D414" s="256"/>
      <c r="E414" s="256"/>
      <c r="F414" s="256"/>
      <c r="G414" s="631" t="s">
        <v>1399</v>
      </c>
      <c r="H414" s="632"/>
      <c r="I414" s="238">
        <v>913</v>
      </c>
      <c r="J414" s="239">
        <v>806</v>
      </c>
      <c r="K414" s="240">
        <v>4529902</v>
      </c>
      <c r="L414" s="241">
        <v>500</v>
      </c>
      <c r="M414" s="242">
        <v>9007.38683</v>
      </c>
      <c r="N414" s="242">
        <v>0</v>
      </c>
      <c r="O414" s="243">
        <v>0</v>
      </c>
    </row>
    <row r="415" spans="1:15" ht="42.75" customHeight="1">
      <c r="A415" s="221" t="s">
        <v>333</v>
      </c>
      <c r="B415" s="633" t="s">
        <v>135</v>
      </c>
      <c r="C415" s="633"/>
      <c r="D415" s="633"/>
      <c r="E415" s="633"/>
      <c r="F415" s="633"/>
      <c r="G415" s="633"/>
      <c r="H415" s="634"/>
      <c r="I415" s="244">
        <v>915</v>
      </c>
      <c r="J415" s="245">
        <v>0</v>
      </c>
      <c r="K415" s="246">
        <v>0</v>
      </c>
      <c r="L415" s="247">
        <v>0</v>
      </c>
      <c r="M415" s="248">
        <v>3348.4982</v>
      </c>
      <c r="N415" s="248">
        <v>2670.254</v>
      </c>
      <c r="O415" s="249">
        <v>0</v>
      </c>
    </row>
    <row r="416" spans="1:15" ht="21.75" customHeight="1">
      <c r="A416" s="219"/>
      <c r="B416" s="254"/>
      <c r="C416" s="627" t="s">
        <v>1387</v>
      </c>
      <c r="D416" s="627"/>
      <c r="E416" s="627"/>
      <c r="F416" s="627"/>
      <c r="G416" s="627"/>
      <c r="H416" s="628"/>
      <c r="I416" s="232">
        <v>915</v>
      </c>
      <c r="J416" s="233">
        <v>1006</v>
      </c>
      <c r="K416" s="234">
        <v>0</v>
      </c>
      <c r="L416" s="235">
        <v>0</v>
      </c>
      <c r="M416" s="236">
        <v>3348.4982</v>
      </c>
      <c r="N416" s="236">
        <v>2670.254</v>
      </c>
      <c r="O416" s="237">
        <v>0</v>
      </c>
    </row>
    <row r="417" spans="1:15" ht="32.25" customHeight="1">
      <c r="A417" s="220"/>
      <c r="B417" s="254"/>
      <c r="C417" s="255"/>
      <c r="D417" s="629" t="s">
        <v>1397</v>
      </c>
      <c r="E417" s="629"/>
      <c r="F417" s="629"/>
      <c r="G417" s="629"/>
      <c r="H417" s="630"/>
      <c r="I417" s="238">
        <v>915</v>
      </c>
      <c r="J417" s="239">
        <v>1006</v>
      </c>
      <c r="K417" s="240">
        <v>20000</v>
      </c>
      <c r="L417" s="241">
        <v>0</v>
      </c>
      <c r="M417" s="242">
        <v>3348.4982</v>
      </c>
      <c r="N417" s="242">
        <v>2670.254</v>
      </c>
      <c r="O417" s="243">
        <v>0</v>
      </c>
    </row>
    <row r="418" spans="1:15" ht="12" customHeight="1">
      <c r="A418" s="220"/>
      <c r="B418" s="254"/>
      <c r="C418" s="255"/>
      <c r="D418" s="256"/>
      <c r="E418" s="629" t="s">
        <v>1398</v>
      </c>
      <c r="F418" s="629"/>
      <c r="G418" s="629"/>
      <c r="H418" s="630"/>
      <c r="I418" s="238">
        <v>915</v>
      </c>
      <c r="J418" s="239">
        <v>1006</v>
      </c>
      <c r="K418" s="240">
        <v>20400</v>
      </c>
      <c r="L418" s="241">
        <v>0</v>
      </c>
      <c r="M418" s="242">
        <v>3348.4982</v>
      </c>
      <c r="N418" s="242">
        <v>2670.254</v>
      </c>
      <c r="O418" s="243">
        <v>0</v>
      </c>
    </row>
    <row r="419" spans="1:15" ht="63.75" customHeight="1">
      <c r="A419" s="220"/>
      <c r="B419" s="254"/>
      <c r="C419" s="255"/>
      <c r="D419" s="256"/>
      <c r="E419" s="256"/>
      <c r="F419" s="629" t="s">
        <v>1436</v>
      </c>
      <c r="G419" s="629"/>
      <c r="H419" s="630"/>
      <c r="I419" s="238">
        <v>915</v>
      </c>
      <c r="J419" s="239">
        <v>1006</v>
      </c>
      <c r="K419" s="240">
        <v>20412</v>
      </c>
      <c r="L419" s="241">
        <v>0</v>
      </c>
      <c r="M419" s="242">
        <v>2711.176</v>
      </c>
      <c r="N419" s="242">
        <v>2115.153</v>
      </c>
      <c r="O419" s="243">
        <v>0</v>
      </c>
    </row>
    <row r="420" spans="1:15" ht="32.25" customHeight="1">
      <c r="A420" s="220"/>
      <c r="B420" s="254"/>
      <c r="C420" s="255"/>
      <c r="D420" s="256"/>
      <c r="E420" s="256"/>
      <c r="F420" s="256"/>
      <c r="G420" s="631" t="s">
        <v>1399</v>
      </c>
      <c r="H420" s="632"/>
      <c r="I420" s="238">
        <v>915</v>
      </c>
      <c r="J420" s="239">
        <v>1006</v>
      </c>
      <c r="K420" s="240">
        <v>20412</v>
      </c>
      <c r="L420" s="241">
        <v>500</v>
      </c>
      <c r="M420" s="242">
        <v>2711.176</v>
      </c>
      <c r="N420" s="242">
        <v>2115.153</v>
      </c>
      <c r="O420" s="243">
        <v>0</v>
      </c>
    </row>
    <row r="421" spans="1:15" ht="42.75" customHeight="1">
      <c r="A421" s="220"/>
      <c r="B421" s="254"/>
      <c r="C421" s="255"/>
      <c r="D421" s="256"/>
      <c r="E421" s="256"/>
      <c r="F421" s="629" t="s">
        <v>1545</v>
      </c>
      <c r="G421" s="629"/>
      <c r="H421" s="630"/>
      <c r="I421" s="238">
        <v>915</v>
      </c>
      <c r="J421" s="239">
        <v>1006</v>
      </c>
      <c r="K421" s="240">
        <v>20422</v>
      </c>
      <c r="L421" s="241">
        <v>0</v>
      </c>
      <c r="M421" s="242">
        <v>194.21820000000002</v>
      </c>
      <c r="N421" s="242">
        <v>113.763</v>
      </c>
      <c r="O421" s="243">
        <v>0</v>
      </c>
    </row>
    <row r="422" spans="1:15" ht="32.25" customHeight="1">
      <c r="A422" s="220"/>
      <c r="B422" s="254"/>
      <c r="C422" s="255"/>
      <c r="D422" s="256"/>
      <c r="E422" s="256"/>
      <c r="F422" s="256"/>
      <c r="G422" s="631" t="s">
        <v>1399</v>
      </c>
      <c r="H422" s="632"/>
      <c r="I422" s="238">
        <v>915</v>
      </c>
      <c r="J422" s="239">
        <v>1006</v>
      </c>
      <c r="K422" s="240">
        <v>20422</v>
      </c>
      <c r="L422" s="241">
        <v>500</v>
      </c>
      <c r="M422" s="242">
        <v>194.21820000000002</v>
      </c>
      <c r="N422" s="242">
        <v>113.763</v>
      </c>
      <c r="O422" s="243">
        <v>0</v>
      </c>
    </row>
    <row r="423" spans="1:15" ht="63.75" customHeight="1">
      <c r="A423" s="220"/>
      <c r="B423" s="254"/>
      <c r="C423" s="255"/>
      <c r="D423" s="256"/>
      <c r="E423" s="256"/>
      <c r="F423" s="629" t="s">
        <v>1546</v>
      </c>
      <c r="G423" s="629"/>
      <c r="H423" s="630"/>
      <c r="I423" s="238">
        <v>915</v>
      </c>
      <c r="J423" s="239">
        <v>1006</v>
      </c>
      <c r="K423" s="240">
        <v>20423</v>
      </c>
      <c r="L423" s="241">
        <v>0</v>
      </c>
      <c r="M423" s="242">
        <v>443.104</v>
      </c>
      <c r="N423" s="242">
        <v>441.338</v>
      </c>
      <c r="O423" s="243">
        <v>0</v>
      </c>
    </row>
    <row r="424" spans="1:15" ht="32.25" customHeight="1">
      <c r="A424" s="220"/>
      <c r="B424" s="254"/>
      <c r="C424" s="255"/>
      <c r="D424" s="256"/>
      <c r="E424" s="256"/>
      <c r="F424" s="256"/>
      <c r="G424" s="631" t="s">
        <v>1399</v>
      </c>
      <c r="H424" s="632"/>
      <c r="I424" s="238">
        <v>915</v>
      </c>
      <c r="J424" s="239">
        <v>1006</v>
      </c>
      <c r="K424" s="240">
        <v>20423</v>
      </c>
      <c r="L424" s="241">
        <v>500</v>
      </c>
      <c r="M424" s="242">
        <v>443.104</v>
      </c>
      <c r="N424" s="242">
        <v>441.338</v>
      </c>
      <c r="O424" s="243">
        <v>0</v>
      </c>
    </row>
    <row r="425" spans="1:15" ht="32.25" customHeight="1">
      <c r="A425" s="221" t="s">
        <v>334</v>
      </c>
      <c r="B425" s="633" t="s">
        <v>1547</v>
      </c>
      <c r="C425" s="633"/>
      <c r="D425" s="633"/>
      <c r="E425" s="633"/>
      <c r="F425" s="633"/>
      <c r="G425" s="633"/>
      <c r="H425" s="634"/>
      <c r="I425" s="244">
        <v>917</v>
      </c>
      <c r="J425" s="245">
        <v>0</v>
      </c>
      <c r="K425" s="246">
        <v>0</v>
      </c>
      <c r="L425" s="247">
        <v>0</v>
      </c>
      <c r="M425" s="248">
        <v>1174.9701</v>
      </c>
      <c r="N425" s="248">
        <v>905.3508</v>
      </c>
      <c r="O425" s="249">
        <v>0</v>
      </c>
    </row>
    <row r="426" spans="1:15" ht="21.75" customHeight="1">
      <c r="A426" s="219"/>
      <c r="B426" s="254"/>
      <c r="C426" s="627" t="s">
        <v>1355</v>
      </c>
      <c r="D426" s="627"/>
      <c r="E426" s="627"/>
      <c r="F426" s="627"/>
      <c r="G426" s="627"/>
      <c r="H426" s="628"/>
      <c r="I426" s="232">
        <v>917</v>
      </c>
      <c r="J426" s="233">
        <v>114</v>
      </c>
      <c r="K426" s="234">
        <v>0</v>
      </c>
      <c r="L426" s="235">
        <v>0</v>
      </c>
      <c r="M426" s="236">
        <v>1174.9701</v>
      </c>
      <c r="N426" s="236">
        <v>905.3508</v>
      </c>
      <c r="O426" s="237">
        <v>0</v>
      </c>
    </row>
    <row r="427" spans="1:15" ht="28.5" customHeight="1">
      <c r="A427" s="220"/>
      <c r="B427" s="254"/>
      <c r="C427" s="255"/>
      <c r="D427" s="629" t="s">
        <v>1420</v>
      </c>
      <c r="E427" s="629"/>
      <c r="F427" s="629"/>
      <c r="G427" s="629"/>
      <c r="H427" s="630"/>
      <c r="I427" s="238">
        <v>917</v>
      </c>
      <c r="J427" s="239">
        <v>114</v>
      </c>
      <c r="K427" s="240">
        <v>930000</v>
      </c>
      <c r="L427" s="241">
        <v>0</v>
      </c>
      <c r="M427" s="242">
        <v>1174.9701</v>
      </c>
      <c r="N427" s="242">
        <v>905.3508</v>
      </c>
      <c r="O427" s="243">
        <v>0</v>
      </c>
    </row>
    <row r="428" spans="1:15" ht="32.25" customHeight="1">
      <c r="A428" s="220"/>
      <c r="B428" s="254"/>
      <c r="C428" s="255"/>
      <c r="D428" s="256"/>
      <c r="E428" s="629" t="s">
        <v>1421</v>
      </c>
      <c r="F428" s="629"/>
      <c r="G428" s="629"/>
      <c r="H428" s="630"/>
      <c r="I428" s="238">
        <v>917</v>
      </c>
      <c r="J428" s="239">
        <v>114</v>
      </c>
      <c r="K428" s="240">
        <v>939900</v>
      </c>
      <c r="L428" s="241">
        <v>0</v>
      </c>
      <c r="M428" s="242">
        <v>1174.9701</v>
      </c>
      <c r="N428" s="242">
        <v>905.3508</v>
      </c>
      <c r="O428" s="243">
        <v>0</v>
      </c>
    </row>
    <row r="429" spans="1:15" ht="20.25" customHeight="1">
      <c r="A429" s="220"/>
      <c r="B429" s="254"/>
      <c r="C429" s="255"/>
      <c r="D429" s="256"/>
      <c r="E429" s="256"/>
      <c r="F429" s="629" t="s">
        <v>1548</v>
      </c>
      <c r="G429" s="629"/>
      <c r="H429" s="630"/>
      <c r="I429" s="238">
        <v>917</v>
      </c>
      <c r="J429" s="239">
        <v>114</v>
      </c>
      <c r="K429" s="240">
        <v>939909</v>
      </c>
      <c r="L429" s="241">
        <v>0</v>
      </c>
      <c r="M429" s="242">
        <v>1174.9701</v>
      </c>
      <c r="N429" s="242">
        <v>905.3508</v>
      </c>
      <c r="O429" s="243">
        <v>0</v>
      </c>
    </row>
    <row r="430" spans="1:15" ht="21.75" customHeight="1">
      <c r="A430" s="220"/>
      <c r="B430" s="254"/>
      <c r="C430" s="255"/>
      <c r="D430" s="256"/>
      <c r="E430" s="256"/>
      <c r="F430" s="256"/>
      <c r="G430" s="631" t="s">
        <v>1423</v>
      </c>
      <c r="H430" s="632"/>
      <c r="I430" s="238">
        <v>917</v>
      </c>
      <c r="J430" s="239">
        <v>114</v>
      </c>
      <c r="K430" s="240">
        <v>939909</v>
      </c>
      <c r="L430" s="241">
        <v>1</v>
      </c>
      <c r="M430" s="242">
        <v>1174.9701</v>
      </c>
      <c r="N430" s="242">
        <v>905.3508</v>
      </c>
      <c r="O430" s="243">
        <v>0</v>
      </c>
    </row>
    <row r="431" spans="1:15" ht="33" customHeight="1">
      <c r="A431" s="221" t="s">
        <v>335</v>
      </c>
      <c r="B431" s="633" t="s">
        <v>139</v>
      </c>
      <c r="C431" s="633"/>
      <c r="D431" s="633"/>
      <c r="E431" s="633"/>
      <c r="F431" s="633"/>
      <c r="G431" s="633"/>
      <c r="H431" s="634"/>
      <c r="I431" s="244">
        <v>918</v>
      </c>
      <c r="J431" s="245">
        <v>0</v>
      </c>
      <c r="K431" s="246">
        <v>0</v>
      </c>
      <c r="L431" s="247">
        <v>0</v>
      </c>
      <c r="M431" s="248">
        <v>199856.37935</v>
      </c>
      <c r="N431" s="248">
        <v>26727.922</v>
      </c>
      <c r="O431" s="249">
        <v>0</v>
      </c>
    </row>
    <row r="432" spans="1:15" ht="67.5" customHeight="1">
      <c r="A432" s="219"/>
      <c r="B432" s="254"/>
      <c r="C432" s="627" t="s">
        <v>1351</v>
      </c>
      <c r="D432" s="627"/>
      <c r="E432" s="627"/>
      <c r="F432" s="627"/>
      <c r="G432" s="627"/>
      <c r="H432" s="628"/>
      <c r="I432" s="232">
        <v>918</v>
      </c>
      <c r="J432" s="233">
        <v>104</v>
      </c>
      <c r="K432" s="234">
        <v>0</v>
      </c>
      <c r="L432" s="235">
        <v>0</v>
      </c>
      <c r="M432" s="236">
        <v>36066.58</v>
      </c>
      <c r="N432" s="236">
        <v>25445.11</v>
      </c>
      <c r="O432" s="237">
        <v>0</v>
      </c>
    </row>
    <row r="433" spans="1:15" ht="29.25" customHeight="1">
      <c r="A433" s="220"/>
      <c r="B433" s="254"/>
      <c r="C433" s="255"/>
      <c r="D433" s="629" t="s">
        <v>1397</v>
      </c>
      <c r="E433" s="629"/>
      <c r="F433" s="629"/>
      <c r="G433" s="629"/>
      <c r="H433" s="630"/>
      <c r="I433" s="238">
        <v>918</v>
      </c>
      <c r="J433" s="239">
        <v>104</v>
      </c>
      <c r="K433" s="240">
        <v>20000</v>
      </c>
      <c r="L433" s="241">
        <v>0</v>
      </c>
      <c r="M433" s="242">
        <v>36066.58</v>
      </c>
      <c r="N433" s="242">
        <v>25445.11</v>
      </c>
      <c r="O433" s="243">
        <v>0</v>
      </c>
    </row>
    <row r="434" spans="1:15" ht="12" customHeight="1">
      <c r="A434" s="220"/>
      <c r="B434" s="254"/>
      <c r="C434" s="255"/>
      <c r="D434" s="256"/>
      <c r="E434" s="629" t="s">
        <v>1398</v>
      </c>
      <c r="F434" s="629"/>
      <c r="G434" s="629"/>
      <c r="H434" s="630"/>
      <c r="I434" s="238">
        <v>918</v>
      </c>
      <c r="J434" s="239">
        <v>104</v>
      </c>
      <c r="K434" s="240">
        <v>20400</v>
      </c>
      <c r="L434" s="241">
        <v>0</v>
      </c>
      <c r="M434" s="242">
        <v>36066.58</v>
      </c>
      <c r="N434" s="242">
        <v>25445.11</v>
      </c>
      <c r="O434" s="243">
        <v>0</v>
      </c>
    </row>
    <row r="435" spans="1:15" ht="29.25" customHeight="1">
      <c r="A435" s="220"/>
      <c r="B435" s="254"/>
      <c r="C435" s="255"/>
      <c r="D435" s="256"/>
      <c r="E435" s="256"/>
      <c r="F435" s="629" t="s">
        <v>139</v>
      </c>
      <c r="G435" s="629"/>
      <c r="H435" s="630"/>
      <c r="I435" s="238">
        <v>918</v>
      </c>
      <c r="J435" s="239">
        <v>104</v>
      </c>
      <c r="K435" s="240">
        <v>20418</v>
      </c>
      <c r="L435" s="241">
        <v>0</v>
      </c>
      <c r="M435" s="242">
        <v>36066.58</v>
      </c>
      <c r="N435" s="242">
        <v>25445.11</v>
      </c>
      <c r="O435" s="243">
        <v>0</v>
      </c>
    </row>
    <row r="436" spans="1:15" ht="32.25" customHeight="1">
      <c r="A436" s="220"/>
      <c r="B436" s="254"/>
      <c r="C436" s="255"/>
      <c r="D436" s="256"/>
      <c r="E436" s="256"/>
      <c r="F436" s="256"/>
      <c r="G436" s="631" t="s">
        <v>1399</v>
      </c>
      <c r="H436" s="632"/>
      <c r="I436" s="238">
        <v>918</v>
      </c>
      <c r="J436" s="239">
        <v>104</v>
      </c>
      <c r="K436" s="240">
        <v>20418</v>
      </c>
      <c r="L436" s="241">
        <v>500</v>
      </c>
      <c r="M436" s="242">
        <v>36066.58</v>
      </c>
      <c r="N436" s="242">
        <v>25445.11</v>
      </c>
      <c r="O436" s="243">
        <v>0</v>
      </c>
    </row>
    <row r="437" spans="1:15" ht="21.75" customHeight="1">
      <c r="A437" s="219"/>
      <c r="B437" s="254"/>
      <c r="C437" s="627" t="s">
        <v>1355</v>
      </c>
      <c r="D437" s="627"/>
      <c r="E437" s="627"/>
      <c r="F437" s="627"/>
      <c r="G437" s="627"/>
      <c r="H437" s="628"/>
      <c r="I437" s="232">
        <v>918</v>
      </c>
      <c r="J437" s="233">
        <v>114</v>
      </c>
      <c r="K437" s="234">
        <v>0</v>
      </c>
      <c r="L437" s="235">
        <v>0</v>
      </c>
      <c r="M437" s="236">
        <v>14028.355160000001</v>
      </c>
      <c r="N437" s="236">
        <v>1282.812</v>
      </c>
      <c r="O437" s="237">
        <v>0</v>
      </c>
    </row>
    <row r="438" spans="1:15" ht="45" customHeight="1">
      <c r="A438" s="220"/>
      <c r="B438" s="254"/>
      <c r="C438" s="255"/>
      <c r="D438" s="629" t="s">
        <v>1549</v>
      </c>
      <c r="E438" s="629"/>
      <c r="F438" s="629"/>
      <c r="G438" s="629"/>
      <c r="H438" s="630"/>
      <c r="I438" s="238">
        <v>918</v>
      </c>
      <c r="J438" s="239">
        <v>114</v>
      </c>
      <c r="K438" s="240">
        <v>900000</v>
      </c>
      <c r="L438" s="241">
        <v>0</v>
      </c>
      <c r="M438" s="242">
        <v>314.39703000000003</v>
      </c>
      <c r="N438" s="242">
        <v>0</v>
      </c>
      <c r="O438" s="243">
        <v>0</v>
      </c>
    </row>
    <row r="439" spans="1:15" ht="45.75" customHeight="1">
      <c r="A439" s="220"/>
      <c r="B439" s="254"/>
      <c r="C439" s="255"/>
      <c r="D439" s="256"/>
      <c r="E439" s="629" t="s">
        <v>1550</v>
      </c>
      <c r="F439" s="629"/>
      <c r="G439" s="629"/>
      <c r="H439" s="630"/>
      <c r="I439" s="238">
        <v>918</v>
      </c>
      <c r="J439" s="239">
        <v>114</v>
      </c>
      <c r="K439" s="240">
        <v>900200</v>
      </c>
      <c r="L439" s="241">
        <v>0</v>
      </c>
      <c r="M439" s="242">
        <v>314.39703000000003</v>
      </c>
      <c r="N439" s="242">
        <v>0</v>
      </c>
      <c r="O439" s="243">
        <v>0</v>
      </c>
    </row>
    <row r="440" spans="1:15" ht="32.25" customHeight="1">
      <c r="A440" s="220"/>
      <c r="B440" s="254"/>
      <c r="C440" s="255"/>
      <c r="D440" s="256"/>
      <c r="E440" s="256"/>
      <c r="F440" s="256"/>
      <c r="G440" s="631" t="s">
        <v>1399</v>
      </c>
      <c r="H440" s="632"/>
      <c r="I440" s="238">
        <v>918</v>
      </c>
      <c r="J440" s="239">
        <v>114</v>
      </c>
      <c r="K440" s="240">
        <v>900200</v>
      </c>
      <c r="L440" s="241">
        <v>500</v>
      </c>
      <c r="M440" s="242">
        <v>314.39703000000003</v>
      </c>
      <c r="N440" s="242">
        <v>0</v>
      </c>
      <c r="O440" s="243">
        <v>0</v>
      </c>
    </row>
    <row r="441" spans="1:15" ht="31.5" customHeight="1">
      <c r="A441" s="220"/>
      <c r="B441" s="254"/>
      <c r="C441" s="255"/>
      <c r="D441" s="629" t="s">
        <v>1404</v>
      </c>
      <c r="E441" s="629"/>
      <c r="F441" s="629"/>
      <c r="G441" s="629"/>
      <c r="H441" s="630"/>
      <c r="I441" s="238">
        <v>918</v>
      </c>
      <c r="J441" s="239">
        <v>114</v>
      </c>
      <c r="K441" s="240">
        <v>920000</v>
      </c>
      <c r="L441" s="241">
        <v>0</v>
      </c>
      <c r="M441" s="242">
        <v>12095.04939</v>
      </c>
      <c r="N441" s="242">
        <v>0</v>
      </c>
      <c r="O441" s="243">
        <v>0</v>
      </c>
    </row>
    <row r="442" spans="1:15" ht="21.75" customHeight="1">
      <c r="A442" s="220"/>
      <c r="B442" s="254"/>
      <c r="C442" s="255"/>
      <c r="D442" s="256"/>
      <c r="E442" s="629" t="s">
        <v>1406</v>
      </c>
      <c r="F442" s="629"/>
      <c r="G442" s="629"/>
      <c r="H442" s="630"/>
      <c r="I442" s="238">
        <v>918</v>
      </c>
      <c r="J442" s="239">
        <v>114</v>
      </c>
      <c r="K442" s="240">
        <v>920300</v>
      </c>
      <c r="L442" s="241">
        <v>0</v>
      </c>
      <c r="M442" s="242">
        <v>12095.04939</v>
      </c>
      <c r="N442" s="242">
        <v>0</v>
      </c>
      <c r="O442" s="243">
        <v>0</v>
      </c>
    </row>
    <row r="443" spans="1:15" ht="21.75" customHeight="1">
      <c r="A443" s="220"/>
      <c r="B443" s="254"/>
      <c r="C443" s="255"/>
      <c r="D443" s="256"/>
      <c r="E443" s="256"/>
      <c r="F443" s="629" t="s">
        <v>1551</v>
      </c>
      <c r="G443" s="629"/>
      <c r="H443" s="630"/>
      <c r="I443" s="238">
        <v>918</v>
      </c>
      <c r="J443" s="239">
        <v>114</v>
      </c>
      <c r="K443" s="240">
        <v>920347</v>
      </c>
      <c r="L443" s="241">
        <v>0</v>
      </c>
      <c r="M443" s="242">
        <v>715.01976</v>
      </c>
      <c r="N443" s="242">
        <v>0</v>
      </c>
      <c r="O443" s="243">
        <v>0</v>
      </c>
    </row>
    <row r="444" spans="1:15" ht="32.25" customHeight="1">
      <c r="A444" s="220"/>
      <c r="B444" s="254"/>
      <c r="C444" s="255"/>
      <c r="D444" s="256"/>
      <c r="E444" s="256"/>
      <c r="F444" s="256"/>
      <c r="G444" s="631" t="s">
        <v>1399</v>
      </c>
      <c r="H444" s="632"/>
      <c r="I444" s="238">
        <v>918</v>
      </c>
      <c r="J444" s="239">
        <v>114</v>
      </c>
      <c r="K444" s="240">
        <v>920347</v>
      </c>
      <c r="L444" s="241">
        <v>500</v>
      </c>
      <c r="M444" s="242">
        <v>715.01976</v>
      </c>
      <c r="N444" s="242">
        <v>0</v>
      </c>
      <c r="O444" s="243">
        <v>0</v>
      </c>
    </row>
    <row r="445" spans="1:15" ht="32.25" customHeight="1">
      <c r="A445" s="220"/>
      <c r="B445" s="254"/>
      <c r="C445" s="255"/>
      <c r="D445" s="256"/>
      <c r="E445" s="256"/>
      <c r="F445" s="629" t="s">
        <v>1552</v>
      </c>
      <c r="G445" s="629"/>
      <c r="H445" s="630"/>
      <c r="I445" s="238">
        <v>918</v>
      </c>
      <c r="J445" s="239">
        <v>114</v>
      </c>
      <c r="K445" s="240">
        <v>920348</v>
      </c>
      <c r="L445" s="241">
        <v>0</v>
      </c>
      <c r="M445" s="242">
        <v>11283.923789999999</v>
      </c>
      <c r="N445" s="242">
        <v>0</v>
      </c>
      <c r="O445" s="243">
        <v>0</v>
      </c>
    </row>
    <row r="446" spans="1:15" ht="32.25" customHeight="1">
      <c r="A446" s="220"/>
      <c r="B446" s="254"/>
      <c r="C446" s="255"/>
      <c r="D446" s="256"/>
      <c r="E446" s="256"/>
      <c r="F446" s="256"/>
      <c r="G446" s="631" t="s">
        <v>1399</v>
      </c>
      <c r="H446" s="632"/>
      <c r="I446" s="238">
        <v>918</v>
      </c>
      <c r="J446" s="239">
        <v>114</v>
      </c>
      <c r="K446" s="240">
        <v>920348</v>
      </c>
      <c r="L446" s="241">
        <v>500</v>
      </c>
      <c r="M446" s="242">
        <v>11283.923789999999</v>
      </c>
      <c r="N446" s="242">
        <v>0</v>
      </c>
      <c r="O446" s="243">
        <v>0</v>
      </c>
    </row>
    <row r="447" spans="1:15" ht="32.25" customHeight="1">
      <c r="A447" s="220"/>
      <c r="B447" s="254"/>
      <c r="C447" s="255"/>
      <c r="D447" s="256"/>
      <c r="E447" s="256"/>
      <c r="F447" s="629" t="s">
        <v>1553</v>
      </c>
      <c r="G447" s="629"/>
      <c r="H447" s="630"/>
      <c r="I447" s="238">
        <v>918</v>
      </c>
      <c r="J447" s="239">
        <v>114</v>
      </c>
      <c r="K447" s="240">
        <v>920360</v>
      </c>
      <c r="L447" s="241">
        <v>0</v>
      </c>
      <c r="M447" s="242">
        <v>96.10584</v>
      </c>
      <c r="N447" s="242">
        <v>0</v>
      </c>
      <c r="O447" s="243">
        <v>0</v>
      </c>
    </row>
    <row r="448" spans="1:15" ht="32.25" customHeight="1">
      <c r="A448" s="220"/>
      <c r="B448" s="254"/>
      <c r="C448" s="255"/>
      <c r="D448" s="256"/>
      <c r="E448" s="256"/>
      <c r="F448" s="256"/>
      <c r="G448" s="631" t="s">
        <v>1399</v>
      </c>
      <c r="H448" s="632"/>
      <c r="I448" s="238">
        <v>918</v>
      </c>
      <c r="J448" s="239">
        <v>114</v>
      </c>
      <c r="K448" s="240">
        <v>920360</v>
      </c>
      <c r="L448" s="241">
        <v>500</v>
      </c>
      <c r="M448" s="242">
        <v>96.10584</v>
      </c>
      <c r="N448" s="242">
        <v>0</v>
      </c>
      <c r="O448" s="243">
        <v>0</v>
      </c>
    </row>
    <row r="449" spans="1:15" ht="30.75" customHeight="1">
      <c r="A449" s="220"/>
      <c r="B449" s="254"/>
      <c r="C449" s="255"/>
      <c r="D449" s="629" t="s">
        <v>1420</v>
      </c>
      <c r="E449" s="629"/>
      <c r="F449" s="629"/>
      <c r="G449" s="629"/>
      <c r="H449" s="630"/>
      <c r="I449" s="238">
        <v>918</v>
      </c>
      <c r="J449" s="239">
        <v>114</v>
      </c>
      <c r="K449" s="240">
        <v>930000</v>
      </c>
      <c r="L449" s="241">
        <v>0</v>
      </c>
      <c r="M449" s="242">
        <v>1618.90874</v>
      </c>
      <c r="N449" s="242">
        <v>1282.812</v>
      </c>
      <c r="O449" s="243">
        <v>0</v>
      </c>
    </row>
    <row r="450" spans="1:15" ht="32.25" customHeight="1">
      <c r="A450" s="220"/>
      <c r="B450" s="254"/>
      <c r="C450" s="255"/>
      <c r="D450" s="256"/>
      <c r="E450" s="629" t="s">
        <v>1421</v>
      </c>
      <c r="F450" s="629"/>
      <c r="G450" s="629"/>
      <c r="H450" s="630"/>
      <c r="I450" s="238">
        <v>918</v>
      </c>
      <c r="J450" s="239">
        <v>114</v>
      </c>
      <c r="K450" s="240">
        <v>939900</v>
      </c>
      <c r="L450" s="241">
        <v>0</v>
      </c>
      <c r="M450" s="242">
        <v>1618.90874</v>
      </c>
      <c r="N450" s="242">
        <v>1282.812</v>
      </c>
      <c r="O450" s="243">
        <v>0</v>
      </c>
    </row>
    <row r="451" spans="1:15" ht="21.75" customHeight="1">
      <c r="A451" s="220"/>
      <c r="B451" s="254"/>
      <c r="C451" s="255"/>
      <c r="D451" s="256"/>
      <c r="E451" s="256"/>
      <c r="F451" s="629" t="s">
        <v>1554</v>
      </c>
      <c r="G451" s="629"/>
      <c r="H451" s="630"/>
      <c r="I451" s="238">
        <v>918</v>
      </c>
      <c r="J451" s="239">
        <v>114</v>
      </c>
      <c r="K451" s="240">
        <v>939912</v>
      </c>
      <c r="L451" s="241">
        <v>0</v>
      </c>
      <c r="M451" s="242">
        <v>1618.90874</v>
      </c>
      <c r="N451" s="242">
        <v>1282.812</v>
      </c>
      <c r="O451" s="243">
        <v>0</v>
      </c>
    </row>
    <row r="452" spans="1:15" ht="21.75" customHeight="1">
      <c r="A452" s="220"/>
      <c r="B452" s="254"/>
      <c r="C452" s="255"/>
      <c r="D452" s="256"/>
      <c r="E452" s="256"/>
      <c r="F452" s="256"/>
      <c r="G452" s="631" t="s">
        <v>1423</v>
      </c>
      <c r="H452" s="632"/>
      <c r="I452" s="238">
        <v>918</v>
      </c>
      <c r="J452" s="239">
        <v>114</v>
      </c>
      <c r="K452" s="240">
        <v>939912</v>
      </c>
      <c r="L452" s="241">
        <v>1</v>
      </c>
      <c r="M452" s="242">
        <v>1618.90874</v>
      </c>
      <c r="N452" s="242">
        <v>1282.812</v>
      </c>
      <c r="O452" s="243">
        <v>0</v>
      </c>
    </row>
    <row r="453" spans="1:15" ht="12" customHeight="1">
      <c r="A453" s="219"/>
      <c r="B453" s="254"/>
      <c r="C453" s="627" t="s">
        <v>1363</v>
      </c>
      <c r="D453" s="627"/>
      <c r="E453" s="627"/>
      <c r="F453" s="627"/>
      <c r="G453" s="627"/>
      <c r="H453" s="628"/>
      <c r="I453" s="232">
        <v>918</v>
      </c>
      <c r="J453" s="233">
        <v>501</v>
      </c>
      <c r="K453" s="234">
        <v>0</v>
      </c>
      <c r="L453" s="235">
        <v>0</v>
      </c>
      <c r="M453" s="236">
        <v>148872</v>
      </c>
      <c r="N453" s="236">
        <v>0</v>
      </c>
      <c r="O453" s="237">
        <v>0</v>
      </c>
    </row>
    <row r="454" spans="1:15" ht="21.75" customHeight="1">
      <c r="A454" s="220"/>
      <c r="B454" s="254"/>
      <c r="C454" s="255"/>
      <c r="D454" s="629" t="s">
        <v>1555</v>
      </c>
      <c r="E454" s="629"/>
      <c r="F454" s="629"/>
      <c r="G454" s="629"/>
      <c r="H454" s="630"/>
      <c r="I454" s="238">
        <v>918</v>
      </c>
      <c r="J454" s="239">
        <v>501</v>
      </c>
      <c r="K454" s="240">
        <v>3500000</v>
      </c>
      <c r="L454" s="241">
        <v>0</v>
      </c>
      <c r="M454" s="242">
        <v>148872</v>
      </c>
      <c r="N454" s="242">
        <v>0</v>
      </c>
      <c r="O454" s="243">
        <v>0</v>
      </c>
    </row>
    <row r="455" spans="1:15" ht="53.25" customHeight="1">
      <c r="A455" s="220"/>
      <c r="B455" s="254"/>
      <c r="C455" s="255"/>
      <c r="D455" s="256"/>
      <c r="E455" s="629" t="s">
        <v>1556</v>
      </c>
      <c r="F455" s="629"/>
      <c r="G455" s="629"/>
      <c r="H455" s="630"/>
      <c r="I455" s="238">
        <v>918</v>
      </c>
      <c r="J455" s="239">
        <v>501</v>
      </c>
      <c r="K455" s="240">
        <v>3500200</v>
      </c>
      <c r="L455" s="241">
        <v>0</v>
      </c>
      <c r="M455" s="242">
        <v>148872</v>
      </c>
      <c r="N455" s="242">
        <v>0</v>
      </c>
      <c r="O455" s="243">
        <v>0</v>
      </c>
    </row>
    <row r="456" spans="1:15" ht="21.75" customHeight="1">
      <c r="A456" s="220"/>
      <c r="B456" s="254"/>
      <c r="C456" s="255"/>
      <c r="D456" s="256"/>
      <c r="E456" s="256"/>
      <c r="F456" s="629" t="s">
        <v>1557</v>
      </c>
      <c r="G456" s="629"/>
      <c r="H456" s="630"/>
      <c r="I456" s="238">
        <v>918</v>
      </c>
      <c r="J456" s="239">
        <v>501</v>
      </c>
      <c r="K456" s="240">
        <v>3500202</v>
      </c>
      <c r="L456" s="241">
        <v>0</v>
      </c>
      <c r="M456" s="242">
        <v>148872</v>
      </c>
      <c r="N456" s="242">
        <v>0</v>
      </c>
      <c r="O456" s="243">
        <v>0</v>
      </c>
    </row>
    <row r="457" spans="1:15" ht="32.25" customHeight="1">
      <c r="A457" s="220"/>
      <c r="B457" s="254"/>
      <c r="C457" s="255"/>
      <c r="D457" s="256"/>
      <c r="E457" s="256"/>
      <c r="F457" s="256"/>
      <c r="G457" s="631" t="s">
        <v>1399</v>
      </c>
      <c r="H457" s="632"/>
      <c r="I457" s="238">
        <v>918</v>
      </c>
      <c r="J457" s="239">
        <v>501</v>
      </c>
      <c r="K457" s="240">
        <v>3500202</v>
      </c>
      <c r="L457" s="241">
        <v>500</v>
      </c>
      <c r="M457" s="242">
        <v>148872</v>
      </c>
      <c r="N457" s="242">
        <v>0</v>
      </c>
      <c r="O457" s="243">
        <v>0</v>
      </c>
    </row>
    <row r="458" spans="1:15" ht="21.75" customHeight="1">
      <c r="A458" s="219"/>
      <c r="B458" s="254"/>
      <c r="C458" s="627" t="s">
        <v>1387</v>
      </c>
      <c r="D458" s="627"/>
      <c r="E458" s="627"/>
      <c r="F458" s="627"/>
      <c r="G458" s="627"/>
      <c r="H458" s="628"/>
      <c r="I458" s="232">
        <v>918</v>
      </c>
      <c r="J458" s="233">
        <v>1006</v>
      </c>
      <c r="K458" s="234">
        <v>0</v>
      </c>
      <c r="L458" s="235">
        <v>0</v>
      </c>
      <c r="M458" s="236">
        <v>889.4441899999999</v>
      </c>
      <c r="N458" s="236">
        <v>0</v>
      </c>
      <c r="O458" s="237">
        <v>0</v>
      </c>
    </row>
    <row r="459" spans="1:15" ht="32.25" customHeight="1">
      <c r="A459" s="220"/>
      <c r="B459" s="254"/>
      <c r="C459" s="255"/>
      <c r="D459" s="629" t="s">
        <v>1514</v>
      </c>
      <c r="E459" s="629"/>
      <c r="F459" s="629"/>
      <c r="G459" s="629"/>
      <c r="H459" s="630"/>
      <c r="I459" s="238">
        <v>918</v>
      </c>
      <c r="J459" s="239">
        <v>1006</v>
      </c>
      <c r="K459" s="240">
        <v>5140000</v>
      </c>
      <c r="L459" s="241">
        <v>0</v>
      </c>
      <c r="M459" s="242">
        <v>889.4441899999999</v>
      </c>
      <c r="N459" s="242">
        <v>0</v>
      </c>
      <c r="O459" s="243">
        <v>0</v>
      </c>
    </row>
    <row r="460" spans="1:15" ht="33" customHeight="1">
      <c r="A460" s="220"/>
      <c r="B460" s="254"/>
      <c r="C460" s="255"/>
      <c r="D460" s="256"/>
      <c r="E460" s="629" t="s">
        <v>1558</v>
      </c>
      <c r="F460" s="629"/>
      <c r="G460" s="629"/>
      <c r="H460" s="630"/>
      <c r="I460" s="238">
        <v>918</v>
      </c>
      <c r="J460" s="239">
        <v>1006</v>
      </c>
      <c r="K460" s="240">
        <v>5140500</v>
      </c>
      <c r="L460" s="241">
        <v>0</v>
      </c>
      <c r="M460" s="242">
        <v>889.4441899999999</v>
      </c>
      <c r="N460" s="242">
        <v>0</v>
      </c>
      <c r="O460" s="243">
        <v>0</v>
      </c>
    </row>
    <row r="461" spans="1:15" ht="66.75" customHeight="1">
      <c r="A461" s="220"/>
      <c r="B461" s="254"/>
      <c r="C461" s="255"/>
      <c r="D461" s="256"/>
      <c r="E461" s="256"/>
      <c r="F461" s="629" t="s">
        <v>1559</v>
      </c>
      <c r="G461" s="629"/>
      <c r="H461" s="630"/>
      <c r="I461" s="238">
        <v>918</v>
      </c>
      <c r="J461" s="239">
        <v>1006</v>
      </c>
      <c r="K461" s="240">
        <v>5140501</v>
      </c>
      <c r="L461" s="241">
        <v>0</v>
      </c>
      <c r="M461" s="242">
        <v>889.4441899999999</v>
      </c>
      <c r="N461" s="242">
        <v>0</v>
      </c>
      <c r="O461" s="243">
        <v>0</v>
      </c>
    </row>
    <row r="462" spans="1:15" ht="21.75" customHeight="1">
      <c r="A462" s="220"/>
      <c r="B462" s="254"/>
      <c r="C462" s="255"/>
      <c r="D462" s="256"/>
      <c r="E462" s="256"/>
      <c r="F462" s="256"/>
      <c r="G462" s="631" t="s">
        <v>1489</v>
      </c>
      <c r="H462" s="632"/>
      <c r="I462" s="238">
        <v>918</v>
      </c>
      <c r="J462" s="239">
        <v>1006</v>
      </c>
      <c r="K462" s="240">
        <v>5140501</v>
      </c>
      <c r="L462" s="241">
        <v>19</v>
      </c>
      <c r="M462" s="242">
        <v>889.4441899999999</v>
      </c>
      <c r="N462" s="242">
        <v>0</v>
      </c>
      <c r="O462" s="243">
        <v>0</v>
      </c>
    </row>
    <row r="463" spans="1:15" ht="49.5" customHeight="1">
      <c r="A463" s="221" t="s">
        <v>336</v>
      </c>
      <c r="B463" s="633" t="s">
        <v>1560</v>
      </c>
      <c r="C463" s="633"/>
      <c r="D463" s="633"/>
      <c r="E463" s="633"/>
      <c r="F463" s="633"/>
      <c r="G463" s="633"/>
      <c r="H463" s="634"/>
      <c r="I463" s="244">
        <v>926</v>
      </c>
      <c r="J463" s="245">
        <v>0</v>
      </c>
      <c r="K463" s="246">
        <v>0</v>
      </c>
      <c r="L463" s="247">
        <v>0</v>
      </c>
      <c r="M463" s="248">
        <v>6618.015</v>
      </c>
      <c r="N463" s="248">
        <v>4262.947</v>
      </c>
      <c r="O463" s="249">
        <v>0</v>
      </c>
    </row>
    <row r="464" spans="1:15" ht="65.25" customHeight="1">
      <c r="A464" s="219"/>
      <c r="B464" s="254"/>
      <c r="C464" s="627" t="s">
        <v>1351</v>
      </c>
      <c r="D464" s="627"/>
      <c r="E464" s="627"/>
      <c r="F464" s="627"/>
      <c r="G464" s="627"/>
      <c r="H464" s="628"/>
      <c r="I464" s="232">
        <v>926</v>
      </c>
      <c r="J464" s="233">
        <v>104</v>
      </c>
      <c r="K464" s="234">
        <v>0</v>
      </c>
      <c r="L464" s="235">
        <v>0</v>
      </c>
      <c r="M464" s="236">
        <v>6618.015</v>
      </c>
      <c r="N464" s="236">
        <v>4262.947</v>
      </c>
      <c r="O464" s="237">
        <v>0</v>
      </c>
    </row>
    <row r="465" spans="1:15" ht="33" customHeight="1">
      <c r="A465" s="220"/>
      <c r="B465" s="254"/>
      <c r="C465" s="255"/>
      <c r="D465" s="629" t="s">
        <v>1397</v>
      </c>
      <c r="E465" s="629"/>
      <c r="F465" s="629"/>
      <c r="G465" s="629"/>
      <c r="H465" s="630"/>
      <c r="I465" s="238">
        <v>926</v>
      </c>
      <c r="J465" s="239">
        <v>104</v>
      </c>
      <c r="K465" s="240">
        <v>20000</v>
      </c>
      <c r="L465" s="241">
        <v>0</v>
      </c>
      <c r="M465" s="242">
        <v>6618.015</v>
      </c>
      <c r="N465" s="242">
        <v>4262.947</v>
      </c>
      <c r="O465" s="243">
        <v>0</v>
      </c>
    </row>
    <row r="466" spans="1:15" ht="18" customHeight="1">
      <c r="A466" s="220"/>
      <c r="B466" s="254"/>
      <c r="C466" s="255"/>
      <c r="D466" s="256"/>
      <c r="E466" s="629" t="s">
        <v>1398</v>
      </c>
      <c r="F466" s="629"/>
      <c r="G466" s="629"/>
      <c r="H466" s="630"/>
      <c r="I466" s="238">
        <v>926</v>
      </c>
      <c r="J466" s="239">
        <v>104</v>
      </c>
      <c r="K466" s="240">
        <v>20400</v>
      </c>
      <c r="L466" s="241">
        <v>0</v>
      </c>
      <c r="M466" s="242">
        <v>6618.015</v>
      </c>
      <c r="N466" s="242">
        <v>4262.947</v>
      </c>
      <c r="O466" s="243">
        <v>0</v>
      </c>
    </row>
    <row r="467" spans="1:15" ht="33.75" customHeight="1">
      <c r="A467" s="220"/>
      <c r="B467" s="254"/>
      <c r="C467" s="255"/>
      <c r="D467" s="256"/>
      <c r="E467" s="256"/>
      <c r="F467" s="629" t="s">
        <v>1561</v>
      </c>
      <c r="G467" s="629"/>
      <c r="H467" s="630"/>
      <c r="I467" s="238">
        <v>926</v>
      </c>
      <c r="J467" s="239">
        <v>104</v>
      </c>
      <c r="K467" s="240">
        <v>20425</v>
      </c>
      <c r="L467" s="241">
        <v>0</v>
      </c>
      <c r="M467" s="242">
        <v>6618.015</v>
      </c>
      <c r="N467" s="242">
        <v>4262.947</v>
      </c>
      <c r="O467" s="243">
        <v>0</v>
      </c>
    </row>
    <row r="468" spans="1:15" ht="32.25" customHeight="1">
      <c r="A468" s="220"/>
      <c r="B468" s="254"/>
      <c r="C468" s="255"/>
      <c r="D468" s="256"/>
      <c r="E468" s="256"/>
      <c r="F468" s="256"/>
      <c r="G468" s="631" t="s">
        <v>1399</v>
      </c>
      <c r="H468" s="632"/>
      <c r="I468" s="238">
        <v>926</v>
      </c>
      <c r="J468" s="239">
        <v>104</v>
      </c>
      <c r="K468" s="240">
        <v>20425</v>
      </c>
      <c r="L468" s="241">
        <v>500</v>
      </c>
      <c r="M468" s="242">
        <v>6618.015</v>
      </c>
      <c r="N468" s="242">
        <v>4262.947</v>
      </c>
      <c r="O468" s="243">
        <v>0</v>
      </c>
    </row>
    <row r="469" spans="1:15" ht="32.25" customHeight="1">
      <c r="A469" s="221" t="s">
        <v>337</v>
      </c>
      <c r="B469" s="633" t="s">
        <v>185</v>
      </c>
      <c r="C469" s="633"/>
      <c r="D469" s="633"/>
      <c r="E469" s="633"/>
      <c r="F469" s="633"/>
      <c r="G469" s="633"/>
      <c r="H469" s="634"/>
      <c r="I469" s="244">
        <v>927</v>
      </c>
      <c r="J469" s="245">
        <v>0</v>
      </c>
      <c r="K469" s="246">
        <v>0</v>
      </c>
      <c r="L469" s="247">
        <v>0</v>
      </c>
      <c r="M469" s="248">
        <v>515275.95835000003</v>
      </c>
      <c r="N469" s="248">
        <v>31787.30644</v>
      </c>
      <c r="O469" s="249">
        <v>299.08</v>
      </c>
    </row>
    <row r="470" spans="1:15" ht="64.5" customHeight="1">
      <c r="A470" s="219"/>
      <c r="B470" s="254"/>
      <c r="C470" s="627" t="s">
        <v>1351</v>
      </c>
      <c r="D470" s="627"/>
      <c r="E470" s="627"/>
      <c r="F470" s="627"/>
      <c r="G470" s="627"/>
      <c r="H470" s="628"/>
      <c r="I470" s="232">
        <v>927</v>
      </c>
      <c r="J470" s="233">
        <v>104</v>
      </c>
      <c r="K470" s="234">
        <v>0</v>
      </c>
      <c r="L470" s="235">
        <v>0</v>
      </c>
      <c r="M470" s="236">
        <v>17849.233</v>
      </c>
      <c r="N470" s="236">
        <v>12736.471</v>
      </c>
      <c r="O470" s="237">
        <v>0</v>
      </c>
    </row>
    <row r="471" spans="1:15" ht="30" customHeight="1">
      <c r="A471" s="220"/>
      <c r="B471" s="254"/>
      <c r="C471" s="255"/>
      <c r="D471" s="629" t="s">
        <v>1397</v>
      </c>
      <c r="E471" s="629"/>
      <c r="F471" s="629"/>
      <c r="G471" s="629"/>
      <c r="H471" s="630"/>
      <c r="I471" s="238">
        <v>927</v>
      </c>
      <c r="J471" s="239">
        <v>104</v>
      </c>
      <c r="K471" s="240">
        <v>20000</v>
      </c>
      <c r="L471" s="241">
        <v>0</v>
      </c>
      <c r="M471" s="242">
        <v>17849.233</v>
      </c>
      <c r="N471" s="242">
        <v>12736.471</v>
      </c>
      <c r="O471" s="243">
        <v>0</v>
      </c>
    </row>
    <row r="472" spans="1:15" ht="20.25" customHeight="1">
      <c r="A472" s="220"/>
      <c r="B472" s="254"/>
      <c r="C472" s="255"/>
      <c r="D472" s="256"/>
      <c r="E472" s="629" t="s">
        <v>1398</v>
      </c>
      <c r="F472" s="629"/>
      <c r="G472" s="629"/>
      <c r="H472" s="630"/>
      <c r="I472" s="238">
        <v>927</v>
      </c>
      <c r="J472" s="239">
        <v>104</v>
      </c>
      <c r="K472" s="240">
        <v>20400</v>
      </c>
      <c r="L472" s="241">
        <v>0</v>
      </c>
      <c r="M472" s="242">
        <v>17849.233</v>
      </c>
      <c r="N472" s="242">
        <v>12736.471</v>
      </c>
      <c r="O472" s="243">
        <v>0</v>
      </c>
    </row>
    <row r="473" spans="1:15" ht="32.25" customHeight="1">
      <c r="A473" s="220"/>
      <c r="B473" s="254"/>
      <c r="C473" s="255"/>
      <c r="D473" s="256"/>
      <c r="E473" s="256"/>
      <c r="F473" s="629" t="s">
        <v>185</v>
      </c>
      <c r="G473" s="629"/>
      <c r="H473" s="630"/>
      <c r="I473" s="238">
        <v>927</v>
      </c>
      <c r="J473" s="239">
        <v>104</v>
      </c>
      <c r="K473" s="240">
        <v>20407</v>
      </c>
      <c r="L473" s="241">
        <v>0</v>
      </c>
      <c r="M473" s="242">
        <v>17849.233</v>
      </c>
      <c r="N473" s="242">
        <v>12736.471</v>
      </c>
      <c r="O473" s="243">
        <v>0</v>
      </c>
    </row>
    <row r="474" spans="1:15" ht="32.25" customHeight="1">
      <c r="A474" s="220"/>
      <c r="B474" s="254"/>
      <c r="C474" s="255"/>
      <c r="D474" s="256"/>
      <c r="E474" s="256"/>
      <c r="F474" s="256"/>
      <c r="G474" s="631" t="s">
        <v>1399</v>
      </c>
      <c r="H474" s="632"/>
      <c r="I474" s="238">
        <v>927</v>
      </c>
      <c r="J474" s="239">
        <v>104</v>
      </c>
      <c r="K474" s="240">
        <v>20407</v>
      </c>
      <c r="L474" s="241">
        <v>500</v>
      </c>
      <c r="M474" s="242">
        <v>17849.233</v>
      </c>
      <c r="N474" s="242">
        <v>12736.471</v>
      </c>
      <c r="O474" s="243">
        <v>0</v>
      </c>
    </row>
    <row r="475" spans="1:15" ht="21.75" customHeight="1">
      <c r="A475" s="219"/>
      <c r="B475" s="254"/>
      <c r="C475" s="627" t="s">
        <v>1355</v>
      </c>
      <c r="D475" s="627"/>
      <c r="E475" s="627"/>
      <c r="F475" s="627"/>
      <c r="G475" s="627"/>
      <c r="H475" s="628"/>
      <c r="I475" s="232">
        <v>927</v>
      </c>
      <c r="J475" s="233">
        <v>114</v>
      </c>
      <c r="K475" s="234">
        <v>0</v>
      </c>
      <c r="L475" s="235">
        <v>0</v>
      </c>
      <c r="M475" s="236">
        <v>45586.920540000014</v>
      </c>
      <c r="N475" s="236">
        <v>19050.835440000003</v>
      </c>
      <c r="O475" s="237">
        <v>299.08</v>
      </c>
    </row>
    <row r="476" spans="1:15" ht="29.25" customHeight="1">
      <c r="A476" s="220"/>
      <c r="B476" s="254"/>
      <c r="C476" s="255"/>
      <c r="D476" s="629" t="s">
        <v>1404</v>
      </c>
      <c r="E476" s="629"/>
      <c r="F476" s="629"/>
      <c r="G476" s="629"/>
      <c r="H476" s="630"/>
      <c r="I476" s="238">
        <v>927</v>
      </c>
      <c r="J476" s="239">
        <v>114</v>
      </c>
      <c r="K476" s="240">
        <v>920000</v>
      </c>
      <c r="L476" s="241">
        <v>0</v>
      </c>
      <c r="M476" s="242">
        <v>18079.55488</v>
      </c>
      <c r="N476" s="242">
        <v>0</v>
      </c>
      <c r="O476" s="243">
        <v>0</v>
      </c>
    </row>
    <row r="477" spans="1:15" ht="21.75" customHeight="1">
      <c r="A477" s="220"/>
      <c r="B477" s="254"/>
      <c r="C477" s="255"/>
      <c r="D477" s="256"/>
      <c r="E477" s="629" t="s">
        <v>1406</v>
      </c>
      <c r="F477" s="629"/>
      <c r="G477" s="629"/>
      <c r="H477" s="630"/>
      <c r="I477" s="238">
        <v>927</v>
      </c>
      <c r="J477" s="239">
        <v>114</v>
      </c>
      <c r="K477" s="240">
        <v>920300</v>
      </c>
      <c r="L477" s="241">
        <v>0</v>
      </c>
      <c r="M477" s="242">
        <v>18079.55488</v>
      </c>
      <c r="N477" s="242">
        <v>0</v>
      </c>
      <c r="O477" s="243">
        <v>0</v>
      </c>
    </row>
    <row r="478" spans="1:15" ht="84.75" customHeight="1">
      <c r="A478" s="220"/>
      <c r="B478" s="254"/>
      <c r="C478" s="255"/>
      <c r="D478" s="256"/>
      <c r="E478" s="256"/>
      <c r="F478" s="629" t="s">
        <v>1562</v>
      </c>
      <c r="G478" s="629"/>
      <c r="H478" s="630"/>
      <c r="I478" s="238">
        <v>927</v>
      </c>
      <c r="J478" s="239">
        <v>114</v>
      </c>
      <c r="K478" s="240">
        <v>920377</v>
      </c>
      <c r="L478" s="241">
        <v>0</v>
      </c>
      <c r="M478" s="242">
        <v>18079.55488</v>
      </c>
      <c r="N478" s="242">
        <v>0</v>
      </c>
      <c r="O478" s="243">
        <v>0</v>
      </c>
    </row>
    <row r="479" spans="1:15" ht="21.75" customHeight="1">
      <c r="A479" s="220"/>
      <c r="B479" s="254"/>
      <c r="C479" s="255"/>
      <c r="D479" s="256"/>
      <c r="E479" s="256"/>
      <c r="F479" s="256"/>
      <c r="G479" s="631" t="s">
        <v>1407</v>
      </c>
      <c r="H479" s="632"/>
      <c r="I479" s="238">
        <v>927</v>
      </c>
      <c r="J479" s="239">
        <v>114</v>
      </c>
      <c r="K479" s="240">
        <v>920377</v>
      </c>
      <c r="L479" s="241">
        <v>18</v>
      </c>
      <c r="M479" s="242">
        <v>18079.55488</v>
      </c>
      <c r="N479" s="242">
        <v>0</v>
      </c>
      <c r="O479" s="243">
        <v>0</v>
      </c>
    </row>
    <row r="480" spans="1:15" ht="31.5" customHeight="1">
      <c r="A480" s="220"/>
      <c r="B480" s="254"/>
      <c r="C480" s="255"/>
      <c r="D480" s="629" t="s">
        <v>1420</v>
      </c>
      <c r="E480" s="629"/>
      <c r="F480" s="629"/>
      <c r="G480" s="629"/>
      <c r="H480" s="630"/>
      <c r="I480" s="238">
        <v>927</v>
      </c>
      <c r="J480" s="239">
        <v>114</v>
      </c>
      <c r="K480" s="240">
        <v>930000</v>
      </c>
      <c r="L480" s="241">
        <v>0</v>
      </c>
      <c r="M480" s="242">
        <v>27507.36566</v>
      </c>
      <c r="N480" s="242">
        <v>19050.835440000003</v>
      </c>
      <c r="O480" s="243">
        <v>299.08</v>
      </c>
    </row>
    <row r="481" spans="1:15" ht="32.25" customHeight="1">
      <c r="A481" s="220"/>
      <c r="B481" s="254"/>
      <c r="C481" s="255"/>
      <c r="D481" s="256"/>
      <c r="E481" s="629" t="s">
        <v>1421</v>
      </c>
      <c r="F481" s="629"/>
      <c r="G481" s="629"/>
      <c r="H481" s="630"/>
      <c r="I481" s="238">
        <v>927</v>
      </c>
      <c r="J481" s="239">
        <v>114</v>
      </c>
      <c r="K481" s="240">
        <v>939900</v>
      </c>
      <c r="L481" s="241">
        <v>0</v>
      </c>
      <c r="M481" s="242">
        <v>27507.36566</v>
      </c>
      <c r="N481" s="242">
        <v>19050.835440000003</v>
      </c>
      <c r="O481" s="243">
        <v>299.08</v>
      </c>
    </row>
    <row r="482" spans="1:15" ht="33" customHeight="1">
      <c r="A482" s="220"/>
      <c r="B482" s="254"/>
      <c r="C482" s="255"/>
      <c r="D482" s="256"/>
      <c r="E482" s="256"/>
      <c r="F482" s="629" t="s">
        <v>1563</v>
      </c>
      <c r="G482" s="629"/>
      <c r="H482" s="630"/>
      <c r="I482" s="238">
        <v>927</v>
      </c>
      <c r="J482" s="239">
        <v>114</v>
      </c>
      <c r="K482" s="240">
        <v>939904</v>
      </c>
      <c r="L482" s="241">
        <v>0</v>
      </c>
      <c r="M482" s="242">
        <v>27507.36566</v>
      </c>
      <c r="N482" s="242">
        <v>19050.835440000003</v>
      </c>
      <c r="O482" s="243">
        <v>299.08</v>
      </c>
    </row>
    <row r="483" spans="1:15" ht="21.75" customHeight="1">
      <c r="A483" s="220"/>
      <c r="B483" s="254"/>
      <c r="C483" s="255"/>
      <c r="D483" s="256"/>
      <c r="E483" s="256"/>
      <c r="F483" s="256"/>
      <c r="G483" s="631" t="s">
        <v>1423</v>
      </c>
      <c r="H483" s="632"/>
      <c r="I483" s="238">
        <v>927</v>
      </c>
      <c r="J483" s="239">
        <v>114</v>
      </c>
      <c r="K483" s="240">
        <v>939904</v>
      </c>
      <c r="L483" s="241">
        <v>1</v>
      </c>
      <c r="M483" s="242">
        <v>27507.36566</v>
      </c>
      <c r="N483" s="242">
        <v>19050.835440000003</v>
      </c>
      <c r="O483" s="243">
        <v>299.08</v>
      </c>
    </row>
    <row r="484" spans="1:15" ht="15.75" customHeight="1">
      <c r="A484" s="219"/>
      <c r="B484" s="254"/>
      <c r="C484" s="627" t="s">
        <v>1359</v>
      </c>
      <c r="D484" s="627"/>
      <c r="E484" s="627"/>
      <c r="F484" s="627"/>
      <c r="G484" s="627"/>
      <c r="H484" s="628"/>
      <c r="I484" s="232">
        <v>927</v>
      </c>
      <c r="J484" s="233">
        <v>407</v>
      </c>
      <c r="K484" s="234">
        <v>0</v>
      </c>
      <c r="L484" s="235">
        <v>0</v>
      </c>
      <c r="M484" s="236">
        <v>1715.9401799999998</v>
      </c>
      <c r="N484" s="236">
        <v>0</v>
      </c>
      <c r="O484" s="237">
        <v>0</v>
      </c>
    </row>
    <row r="485" spans="1:15" ht="21.75" customHeight="1">
      <c r="A485" s="220"/>
      <c r="B485" s="254"/>
      <c r="C485" s="255"/>
      <c r="D485" s="629" t="s">
        <v>1564</v>
      </c>
      <c r="E485" s="629"/>
      <c r="F485" s="629"/>
      <c r="G485" s="629"/>
      <c r="H485" s="630"/>
      <c r="I485" s="238">
        <v>927</v>
      </c>
      <c r="J485" s="239">
        <v>407</v>
      </c>
      <c r="K485" s="240">
        <v>2920000</v>
      </c>
      <c r="L485" s="241">
        <v>0</v>
      </c>
      <c r="M485" s="242">
        <v>1715.9401799999998</v>
      </c>
      <c r="N485" s="242">
        <v>0</v>
      </c>
      <c r="O485" s="243">
        <v>0</v>
      </c>
    </row>
    <row r="486" spans="1:15" ht="32.25" customHeight="1">
      <c r="A486" s="220"/>
      <c r="B486" s="254"/>
      <c r="C486" s="255"/>
      <c r="D486" s="256"/>
      <c r="E486" s="629" t="s">
        <v>1565</v>
      </c>
      <c r="F486" s="629"/>
      <c r="G486" s="629"/>
      <c r="H486" s="630"/>
      <c r="I486" s="238">
        <v>927</v>
      </c>
      <c r="J486" s="239">
        <v>407</v>
      </c>
      <c r="K486" s="240">
        <v>2920200</v>
      </c>
      <c r="L486" s="241">
        <v>0</v>
      </c>
      <c r="M486" s="242">
        <v>1715.9401799999998</v>
      </c>
      <c r="N486" s="242">
        <v>0</v>
      </c>
      <c r="O486" s="243">
        <v>0</v>
      </c>
    </row>
    <row r="487" spans="1:15" ht="32.25" customHeight="1">
      <c r="A487" s="220"/>
      <c r="B487" s="254"/>
      <c r="C487" s="255"/>
      <c r="D487" s="256"/>
      <c r="E487" s="256"/>
      <c r="F487" s="256"/>
      <c r="G487" s="631" t="s">
        <v>1399</v>
      </c>
      <c r="H487" s="632"/>
      <c r="I487" s="238">
        <v>927</v>
      </c>
      <c r="J487" s="239">
        <v>407</v>
      </c>
      <c r="K487" s="240">
        <v>2920200</v>
      </c>
      <c r="L487" s="241">
        <v>500</v>
      </c>
      <c r="M487" s="242">
        <v>1715.9401799999998</v>
      </c>
      <c r="N487" s="242">
        <v>0</v>
      </c>
      <c r="O487" s="243">
        <v>0</v>
      </c>
    </row>
    <row r="488" spans="1:15" ht="12" customHeight="1">
      <c r="A488" s="219"/>
      <c r="B488" s="254"/>
      <c r="C488" s="627" t="s">
        <v>1360</v>
      </c>
      <c r="D488" s="627"/>
      <c r="E488" s="627"/>
      <c r="F488" s="627"/>
      <c r="G488" s="627"/>
      <c r="H488" s="628"/>
      <c r="I488" s="232">
        <v>927</v>
      </c>
      <c r="J488" s="233">
        <v>408</v>
      </c>
      <c r="K488" s="234">
        <v>0</v>
      </c>
      <c r="L488" s="235">
        <v>0</v>
      </c>
      <c r="M488" s="236">
        <v>21809.73018</v>
      </c>
      <c r="N488" s="236">
        <v>0</v>
      </c>
      <c r="O488" s="237">
        <v>0</v>
      </c>
    </row>
    <row r="489" spans="1:15" ht="12" customHeight="1">
      <c r="A489" s="220"/>
      <c r="B489" s="254"/>
      <c r="C489" s="255"/>
      <c r="D489" s="629" t="s">
        <v>1566</v>
      </c>
      <c r="E489" s="629"/>
      <c r="F489" s="629"/>
      <c r="G489" s="629"/>
      <c r="H489" s="630"/>
      <c r="I489" s="238">
        <v>927</v>
      </c>
      <c r="J489" s="239">
        <v>408</v>
      </c>
      <c r="K489" s="240">
        <v>3030000</v>
      </c>
      <c r="L489" s="241">
        <v>0</v>
      </c>
      <c r="M489" s="242">
        <v>21809.73018</v>
      </c>
      <c r="N489" s="242">
        <v>0</v>
      </c>
      <c r="O489" s="243">
        <v>0</v>
      </c>
    </row>
    <row r="490" spans="1:15" ht="32.25" customHeight="1">
      <c r="A490" s="220"/>
      <c r="B490" s="254"/>
      <c r="C490" s="255"/>
      <c r="D490" s="256"/>
      <c r="E490" s="629" t="s">
        <v>1567</v>
      </c>
      <c r="F490" s="629"/>
      <c r="G490" s="629"/>
      <c r="H490" s="630"/>
      <c r="I490" s="238">
        <v>927</v>
      </c>
      <c r="J490" s="239">
        <v>408</v>
      </c>
      <c r="K490" s="240">
        <v>3030200</v>
      </c>
      <c r="L490" s="241">
        <v>0</v>
      </c>
      <c r="M490" s="242">
        <v>21809.73018</v>
      </c>
      <c r="N490" s="242">
        <v>0</v>
      </c>
      <c r="O490" s="243">
        <v>0</v>
      </c>
    </row>
    <row r="491" spans="1:15" ht="63" customHeight="1">
      <c r="A491" s="220"/>
      <c r="B491" s="254"/>
      <c r="C491" s="255"/>
      <c r="D491" s="256"/>
      <c r="E491" s="256"/>
      <c r="F491" s="629" t="s">
        <v>1568</v>
      </c>
      <c r="G491" s="629"/>
      <c r="H491" s="630"/>
      <c r="I491" s="238">
        <v>927</v>
      </c>
      <c r="J491" s="239">
        <v>408</v>
      </c>
      <c r="K491" s="240">
        <v>3030203</v>
      </c>
      <c r="L491" s="241">
        <v>0</v>
      </c>
      <c r="M491" s="242">
        <v>10855.376</v>
      </c>
      <c r="N491" s="242">
        <v>0</v>
      </c>
      <c r="O491" s="243">
        <v>0</v>
      </c>
    </row>
    <row r="492" spans="1:15" ht="21.75" customHeight="1">
      <c r="A492" s="220"/>
      <c r="B492" s="254"/>
      <c r="C492" s="255"/>
      <c r="D492" s="256"/>
      <c r="E492" s="256"/>
      <c r="F492" s="256"/>
      <c r="G492" s="631" t="s">
        <v>1407</v>
      </c>
      <c r="H492" s="632"/>
      <c r="I492" s="238">
        <v>927</v>
      </c>
      <c r="J492" s="239">
        <v>408</v>
      </c>
      <c r="K492" s="240">
        <v>3030203</v>
      </c>
      <c r="L492" s="241">
        <v>18</v>
      </c>
      <c r="M492" s="242">
        <v>10855.376</v>
      </c>
      <c r="N492" s="242">
        <v>0</v>
      </c>
      <c r="O492" s="243">
        <v>0</v>
      </c>
    </row>
    <row r="493" spans="1:15" ht="63.75" customHeight="1">
      <c r="A493" s="220"/>
      <c r="B493" s="254"/>
      <c r="C493" s="255"/>
      <c r="D493" s="256"/>
      <c r="E493" s="256"/>
      <c r="F493" s="629" t="s">
        <v>1569</v>
      </c>
      <c r="G493" s="629"/>
      <c r="H493" s="630"/>
      <c r="I493" s="238">
        <v>927</v>
      </c>
      <c r="J493" s="239">
        <v>408</v>
      </c>
      <c r="K493" s="240">
        <v>3030204</v>
      </c>
      <c r="L493" s="241">
        <v>0</v>
      </c>
      <c r="M493" s="242">
        <v>10889.11</v>
      </c>
      <c r="N493" s="242">
        <v>0</v>
      </c>
      <c r="O493" s="243">
        <v>0</v>
      </c>
    </row>
    <row r="494" spans="1:15" ht="21.75" customHeight="1">
      <c r="A494" s="220"/>
      <c r="B494" s="254"/>
      <c r="C494" s="255"/>
      <c r="D494" s="256"/>
      <c r="E494" s="256"/>
      <c r="F494" s="256"/>
      <c r="G494" s="631" t="s">
        <v>1407</v>
      </c>
      <c r="H494" s="632"/>
      <c r="I494" s="238">
        <v>927</v>
      </c>
      <c r="J494" s="239">
        <v>408</v>
      </c>
      <c r="K494" s="240">
        <v>3030204</v>
      </c>
      <c r="L494" s="241">
        <v>18</v>
      </c>
      <c r="M494" s="242">
        <v>10889.11</v>
      </c>
      <c r="N494" s="242">
        <v>0</v>
      </c>
      <c r="O494" s="243">
        <v>0</v>
      </c>
    </row>
    <row r="495" spans="1:15" ht="42.75" customHeight="1">
      <c r="A495" s="220"/>
      <c r="B495" s="254"/>
      <c r="C495" s="255"/>
      <c r="D495" s="256"/>
      <c r="E495" s="256"/>
      <c r="F495" s="629" t="s">
        <v>1570</v>
      </c>
      <c r="G495" s="629"/>
      <c r="H495" s="630"/>
      <c r="I495" s="238">
        <v>927</v>
      </c>
      <c r="J495" s="239">
        <v>408</v>
      </c>
      <c r="K495" s="240">
        <v>3030205</v>
      </c>
      <c r="L495" s="241">
        <v>0</v>
      </c>
      <c r="M495" s="242">
        <v>65.24418</v>
      </c>
      <c r="N495" s="242">
        <v>0</v>
      </c>
      <c r="O495" s="243">
        <v>0</v>
      </c>
    </row>
    <row r="496" spans="1:15" ht="21.75" customHeight="1">
      <c r="A496" s="220"/>
      <c r="B496" s="254"/>
      <c r="C496" s="255"/>
      <c r="D496" s="256"/>
      <c r="E496" s="256"/>
      <c r="F496" s="256"/>
      <c r="G496" s="631" t="s">
        <v>1407</v>
      </c>
      <c r="H496" s="632"/>
      <c r="I496" s="238">
        <v>927</v>
      </c>
      <c r="J496" s="239">
        <v>408</v>
      </c>
      <c r="K496" s="240">
        <v>3030205</v>
      </c>
      <c r="L496" s="241">
        <v>18</v>
      </c>
      <c r="M496" s="242">
        <v>65.24418</v>
      </c>
      <c r="N496" s="242">
        <v>0</v>
      </c>
      <c r="O496" s="243">
        <v>0</v>
      </c>
    </row>
    <row r="497" spans="1:15" ht="12" customHeight="1">
      <c r="A497" s="219"/>
      <c r="B497" s="254"/>
      <c r="C497" s="627" t="s">
        <v>1361</v>
      </c>
      <c r="D497" s="627"/>
      <c r="E497" s="627"/>
      <c r="F497" s="627"/>
      <c r="G497" s="627"/>
      <c r="H497" s="628"/>
      <c r="I497" s="232">
        <v>927</v>
      </c>
      <c r="J497" s="233">
        <v>409</v>
      </c>
      <c r="K497" s="234">
        <v>0</v>
      </c>
      <c r="L497" s="235">
        <v>0</v>
      </c>
      <c r="M497" s="236">
        <v>546.5393</v>
      </c>
      <c r="N497" s="236">
        <v>0</v>
      </c>
      <c r="O497" s="237">
        <v>0</v>
      </c>
    </row>
    <row r="498" spans="1:15" ht="21.75" customHeight="1">
      <c r="A498" s="220"/>
      <c r="B498" s="254"/>
      <c r="C498" s="255"/>
      <c r="D498" s="629" t="s">
        <v>1427</v>
      </c>
      <c r="E498" s="629"/>
      <c r="F498" s="629"/>
      <c r="G498" s="629"/>
      <c r="H498" s="630"/>
      <c r="I498" s="238">
        <v>927</v>
      </c>
      <c r="J498" s="239">
        <v>409</v>
      </c>
      <c r="K498" s="240">
        <v>7950000</v>
      </c>
      <c r="L498" s="241">
        <v>0</v>
      </c>
      <c r="M498" s="242">
        <v>546.5393</v>
      </c>
      <c r="N498" s="242">
        <v>0</v>
      </c>
      <c r="O498" s="243">
        <v>0</v>
      </c>
    </row>
    <row r="499" spans="1:15" ht="95.25" customHeight="1">
      <c r="A499" s="220"/>
      <c r="B499" s="254"/>
      <c r="C499" s="255"/>
      <c r="D499" s="256"/>
      <c r="E499" s="256"/>
      <c r="F499" s="629" t="s">
        <v>1571</v>
      </c>
      <c r="G499" s="629"/>
      <c r="H499" s="630"/>
      <c r="I499" s="238">
        <v>927</v>
      </c>
      <c r="J499" s="239">
        <v>409</v>
      </c>
      <c r="K499" s="240">
        <v>7950033</v>
      </c>
      <c r="L499" s="241">
        <v>0</v>
      </c>
      <c r="M499" s="242">
        <v>546.5393</v>
      </c>
      <c r="N499" s="242">
        <v>0</v>
      </c>
      <c r="O499" s="243">
        <v>0</v>
      </c>
    </row>
    <row r="500" spans="1:15" ht="21.75" customHeight="1">
      <c r="A500" s="220"/>
      <c r="B500" s="254"/>
      <c r="C500" s="255"/>
      <c r="D500" s="256"/>
      <c r="E500" s="256"/>
      <c r="F500" s="256"/>
      <c r="G500" s="631" t="s">
        <v>1407</v>
      </c>
      <c r="H500" s="632"/>
      <c r="I500" s="238">
        <v>927</v>
      </c>
      <c r="J500" s="239">
        <v>409</v>
      </c>
      <c r="K500" s="240">
        <v>7950033</v>
      </c>
      <c r="L500" s="241">
        <v>18</v>
      </c>
      <c r="M500" s="242">
        <v>546.5393</v>
      </c>
      <c r="N500" s="242">
        <v>0</v>
      </c>
      <c r="O500" s="243">
        <v>0</v>
      </c>
    </row>
    <row r="501" spans="1:15" ht="16.5" customHeight="1">
      <c r="A501" s="219"/>
      <c r="B501" s="254"/>
      <c r="C501" s="627" t="s">
        <v>1363</v>
      </c>
      <c r="D501" s="627"/>
      <c r="E501" s="627"/>
      <c r="F501" s="627"/>
      <c r="G501" s="627"/>
      <c r="H501" s="628"/>
      <c r="I501" s="232">
        <v>927</v>
      </c>
      <c r="J501" s="233">
        <v>501</v>
      </c>
      <c r="K501" s="234">
        <v>0</v>
      </c>
      <c r="L501" s="235">
        <v>0</v>
      </c>
      <c r="M501" s="236">
        <v>80954.88782999999</v>
      </c>
      <c r="N501" s="236">
        <v>0</v>
      </c>
      <c r="O501" s="237">
        <v>0</v>
      </c>
    </row>
    <row r="502" spans="1:15" ht="21.75" customHeight="1">
      <c r="A502" s="220"/>
      <c r="B502" s="254"/>
      <c r="C502" s="255"/>
      <c r="D502" s="629" t="s">
        <v>1555</v>
      </c>
      <c r="E502" s="629"/>
      <c r="F502" s="629"/>
      <c r="G502" s="629"/>
      <c r="H502" s="630"/>
      <c r="I502" s="238">
        <v>927</v>
      </c>
      <c r="J502" s="239">
        <v>501</v>
      </c>
      <c r="K502" s="240">
        <v>3500000</v>
      </c>
      <c r="L502" s="241">
        <v>0</v>
      </c>
      <c r="M502" s="242">
        <v>72954.88782999999</v>
      </c>
      <c r="N502" s="242">
        <v>0</v>
      </c>
      <c r="O502" s="243">
        <v>0</v>
      </c>
    </row>
    <row r="503" spans="1:15" ht="46.5" customHeight="1">
      <c r="A503" s="220"/>
      <c r="B503" s="254"/>
      <c r="C503" s="255"/>
      <c r="D503" s="256"/>
      <c r="E503" s="629" t="s">
        <v>1572</v>
      </c>
      <c r="F503" s="629"/>
      <c r="G503" s="629"/>
      <c r="H503" s="630"/>
      <c r="I503" s="238">
        <v>927</v>
      </c>
      <c r="J503" s="239">
        <v>501</v>
      </c>
      <c r="K503" s="240">
        <v>3500100</v>
      </c>
      <c r="L503" s="241">
        <v>0</v>
      </c>
      <c r="M503" s="242">
        <v>72000</v>
      </c>
      <c r="N503" s="242">
        <v>0</v>
      </c>
      <c r="O503" s="243">
        <v>0</v>
      </c>
    </row>
    <row r="504" spans="1:15" ht="47.25" customHeight="1">
      <c r="A504" s="220"/>
      <c r="B504" s="254"/>
      <c r="C504" s="255"/>
      <c r="D504" s="256"/>
      <c r="E504" s="256"/>
      <c r="F504" s="629" t="s">
        <v>1573</v>
      </c>
      <c r="G504" s="629"/>
      <c r="H504" s="630"/>
      <c r="I504" s="238">
        <v>927</v>
      </c>
      <c r="J504" s="239">
        <v>501</v>
      </c>
      <c r="K504" s="240">
        <v>3500104</v>
      </c>
      <c r="L504" s="241">
        <v>0</v>
      </c>
      <c r="M504" s="242">
        <v>72000</v>
      </c>
      <c r="N504" s="242">
        <v>0</v>
      </c>
      <c r="O504" s="243">
        <v>0</v>
      </c>
    </row>
    <row r="505" spans="1:15" ht="21.75" customHeight="1">
      <c r="A505" s="220"/>
      <c r="B505" s="254"/>
      <c r="C505" s="255"/>
      <c r="D505" s="256"/>
      <c r="E505" s="256"/>
      <c r="F505" s="256"/>
      <c r="G505" s="631" t="s">
        <v>1412</v>
      </c>
      <c r="H505" s="632"/>
      <c r="I505" s="238">
        <v>927</v>
      </c>
      <c r="J505" s="239">
        <v>501</v>
      </c>
      <c r="K505" s="240">
        <v>3500104</v>
      </c>
      <c r="L505" s="241">
        <v>6</v>
      </c>
      <c r="M505" s="242">
        <v>72000</v>
      </c>
      <c r="N505" s="242">
        <v>0</v>
      </c>
      <c r="O505" s="243">
        <v>0</v>
      </c>
    </row>
    <row r="506" spans="1:15" ht="53.25" customHeight="1">
      <c r="A506" s="220"/>
      <c r="B506" s="254"/>
      <c r="C506" s="255"/>
      <c r="D506" s="256"/>
      <c r="E506" s="629" t="s">
        <v>1556</v>
      </c>
      <c r="F506" s="629"/>
      <c r="G506" s="629"/>
      <c r="H506" s="630"/>
      <c r="I506" s="238">
        <v>927</v>
      </c>
      <c r="J506" s="239">
        <v>501</v>
      </c>
      <c r="K506" s="240">
        <v>3500200</v>
      </c>
      <c r="L506" s="241">
        <v>0</v>
      </c>
      <c r="M506" s="242">
        <v>954.88783</v>
      </c>
      <c r="N506" s="242">
        <v>0</v>
      </c>
      <c r="O506" s="243">
        <v>0</v>
      </c>
    </row>
    <row r="507" spans="1:15" ht="32.25" customHeight="1">
      <c r="A507" s="220"/>
      <c r="B507" s="254"/>
      <c r="C507" s="255"/>
      <c r="D507" s="256"/>
      <c r="E507" s="256"/>
      <c r="F507" s="256"/>
      <c r="G507" s="631" t="s">
        <v>1399</v>
      </c>
      <c r="H507" s="632"/>
      <c r="I507" s="238">
        <v>927</v>
      </c>
      <c r="J507" s="239">
        <v>501</v>
      </c>
      <c r="K507" s="240">
        <v>3500200</v>
      </c>
      <c r="L507" s="241">
        <v>500</v>
      </c>
      <c r="M507" s="242">
        <v>954.88783</v>
      </c>
      <c r="N507" s="242">
        <v>0</v>
      </c>
      <c r="O507" s="243">
        <v>0</v>
      </c>
    </row>
    <row r="508" spans="1:15" ht="15.75" customHeight="1">
      <c r="A508" s="220"/>
      <c r="B508" s="254"/>
      <c r="C508" s="255"/>
      <c r="D508" s="629" t="s">
        <v>1427</v>
      </c>
      <c r="E508" s="629"/>
      <c r="F508" s="629"/>
      <c r="G508" s="629"/>
      <c r="H508" s="630"/>
      <c r="I508" s="238">
        <v>927</v>
      </c>
      <c r="J508" s="239">
        <v>501</v>
      </c>
      <c r="K508" s="240">
        <v>7950000</v>
      </c>
      <c r="L508" s="241">
        <v>0</v>
      </c>
      <c r="M508" s="242">
        <v>8000</v>
      </c>
      <c r="N508" s="242">
        <v>0</v>
      </c>
      <c r="O508" s="243">
        <v>0</v>
      </c>
    </row>
    <row r="509" spans="1:15" ht="66" customHeight="1">
      <c r="A509" s="220"/>
      <c r="B509" s="254"/>
      <c r="C509" s="255"/>
      <c r="D509" s="256"/>
      <c r="E509" s="256"/>
      <c r="F509" s="629" t="s">
        <v>1638</v>
      </c>
      <c r="G509" s="629"/>
      <c r="H509" s="630"/>
      <c r="I509" s="238">
        <v>927</v>
      </c>
      <c r="J509" s="239">
        <v>501</v>
      </c>
      <c r="K509" s="240">
        <v>7950044</v>
      </c>
      <c r="L509" s="241">
        <v>0</v>
      </c>
      <c r="M509" s="242">
        <v>8000</v>
      </c>
      <c r="N509" s="242">
        <v>0</v>
      </c>
      <c r="O509" s="243">
        <v>0</v>
      </c>
    </row>
    <row r="510" spans="1:15" ht="32.25" customHeight="1">
      <c r="A510" s="220"/>
      <c r="B510" s="254"/>
      <c r="C510" s="255"/>
      <c r="D510" s="256"/>
      <c r="E510" s="256"/>
      <c r="F510" s="256"/>
      <c r="G510" s="631" t="s">
        <v>1399</v>
      </c>
      <c r="H510" s="632"/>
      <c r="I510" s="238">
        <v>927</v>
      </c>
      <c r="J510" s="239">
        <v>501</v>
      </c>
      <c r="K510" s="240">
        <v>7950044</v>
      </c>
      <c r="L510" s="241">
        <v>500</v>
      </c>
      <c r="M510" s="242">
        <v>8000</v>
      </c>
      <c r="N510" s="242">
        <v>0</v>
      </c>
      <c r="O510" s="243">
        <v>0</v>
      </c>
    </row>
    <row r="511" spans="1:15" ht="14.25" customHeight="1">
      <c r="A511" s="219"/>
      <c r="B511" s="254"/>
      <c r="C511" s="627" t="s">
        <v>1364</v>
      </c>
      <c r="D511" s="627"/>
      <c r="E511" s="627"/>
      <c r="F511" s="627"/>
      <c r="G511" s="627"/>
      <c r="H511" s="628"/>
      <c r="I511" s="232">
        <v>927</v>
      </c>
      <c r="J511" s="233">
        <v>502</v>
      </c>
      <c r="K511" s="234">
        <v>0</v>
      </c>
      <c r="L511" s="235">
        <v>0</v>
      </c>
      <c r="M511" s="236">
        <v>549.43686</v>
      </c>
      <c r="N511" s="236">
        <v>0</v>
      </c>
      <c r="O511" s="237">
        <v>0</v>
      </c>
    </row>
    <row r="512" spans="1:15" ht="21.75" customHeight="1">
      <c r="A512" s="220"/>
      <c r="B512" s="254"/>
      <c r="C512" s="255"/>
      <c r="D512" s="629" t="s">
        <v>1427</v>
      </c>
      <c r="E512" s="629"/>
      <c r="F512" s="629"/>
      <c r="G512" s="629"/>
      <c r="H512" s="630"/>
      <c r="I512" s="238">
        <v>927</v>
      </c>
      <c r="J512" s="239">
        <v>502</v>
      </c>
      <c r="K512" s="240">
        <v>7950000</v>
      </c>
      <c r="L512" s="241">
        <v>0</v>
      </c>
      <c r="M512" s="242">
        <v>549.43686</v>
      </c>
      <c r="N512" s="242">
        <v>0</v>
      </c>
      <c r="O512" s="243">
        <v>0</v>
      </c>
    </row>
    <row r="513" spans="1:15" ht="74.25" customHeight="1">
      <c r="A513" s="220"/>
      <c r="B513" s="254"/>
      <c r="C513" s="255"/>
      <c r="D513" s="256"/>
      <c r="E513" s="256"/>
      <c r="F513" s="629" t="s">
        <v>1574</v>
      </c>
      <c r="G513" s="629"/>
      <c r="H513" s="630"/>
      <c r="I513" s="238">
        <v>927</v>
      </c>
      <c r="J513" s="239">
        <v>502</v>
      </c>
      <c r="K513" s="240">
        <v>7950034</v>
      </c>
      <c r="L513" s="241">
        <v>0</v>
      </c>
      <c r="M513" s="242">
        <v>549.43686</v>
      </c>
      <c r="N513" s="242">
        <v>0</v>
      </c>
      <c r="O513" s="243">
        <v>0</v>
      </c>
    </row>
    <row r="514" spans="1:15" ht="12" customHeight="1">
      <c r="A514" s="220"/>
      <c r="B514" s="254"/>
      <c r="C514" s="255"/>
      <c r="D514" s="256"/>
      <c r="E514" s="256"/>
      <c r="F514" s="256"/>
      <c r="G514" s="631" t="s">
        <v>1575</v>
      </c>
      <c r="H514" s="632"/>
      <c r="I514" s="238">
        <v>927</v>
      </c>
      <c r="J514" s="239">
        <v>502</v>
      </c>
      <c r="K514" s="240">
        <v>7950034</v>
      </c>
      <c r="L514" s="241">
        <v>3</v>
      </c>
      <c r="M514" s="242">
        <v>549.43686</v>
      </c>
      <c r="N514" s="242">
        <v>0</v>
      </c>
      <c r="O514" s="243">
        <v>0</v>
      </c>
    </row>
    <row r="515" spans="1:15" ht="12" customHeight="1">
      <c r="A515" s="219"/>
      <c r="B515" s="254"/>
      <c r="C515" s="627" t="s">
        <v>1365</v>
      </c>
      <c r="D515" s="627"/>
      <c r="E515" s="627"/>
      <c r="F515" s="627"/>
      <c r="G515" s="627"/>
      <c r="H515" s="628"/>
      <c r="I515" s="232">
        <v>927</v>
      </c>
      <c r="J515" s="233">
        <v>503</v>
      </c>
      <c r="K515" s="234">
        <v>0</v>
      </c>
      <c r="L515" s="235">
        <v>0</v>
      </c>
      <c r="M515" s="236">
        <v>344669.68941999995</v>
      </c>
      <c r="N515" s="236">
        <v>0</v>
      </c>
      <c r="O515" s="237">
        <v>0</v>
      </c>
    </row>
    <row r="516" spans="1:15" ht="12" customHeight="1">
      <c r="A516" s="220"/>
      <c r="B516" s="254"/>
      <c r="C516" s="255"/>
      <c r="D516" s="629" t="s">
        <v>1365</v>
      </c>
      <c r="E516" s="629"/>
      <c r="F516" s="629"/>
      <c r="G516" s="629"/>
      <c r="H516" s="630"/>
      <c r="I516" s="238">
        <v>927</v>
      </c>
      <c r="J516" s="239">
        <v>503</v>
      </c>
      <c r="K516" s="240">
        <v>6000000</v>
      </c>
      <c r="L516" s="241">
        <v>0</v>
      </c>
      <c r="M516" s="242">
        <v>344669.68941999995</v>
      </c>
      <c r="N516" s="242">
        <v>0</v>
      </c>
      <c r="O516" s="243">
        <v>0</v>
      </c>
    </row>
    <row r="517" spans="1:15" ht="12" customHeight="1">
      <c r="A517" s="220"/>
      <c r="B517" s="254"/>
      <c r="C517" s="255"/>
      <c r="D517" s="256"/>
      <c r="E517" s="629" t="s">
        <v>1576</v>
      </c>
      <c r="F517" s="629"/>
      <c r="G517" s="629"/>
      <c r="H517" s="630"/>
      <c r="I517" s="238">
        <v>927</v>
      </c>
      <c r="J517" s="239">
        <v>503</v>
      </c>
      <c r="K517" s="240">
        <v>6000100</v>
      </c>
      <c r="L517" s="241">
        <v>0</v>
      </c>
      <c r="M517" s="242">
        <v>33782.96828</v>
      </c>
      <c r="N517" s="242">
        <v>0</v>
      </c>
      <c r="O517" s="243">
        <v>0</v>
      </c>
    </row>
    <row r="518" spans="1:15" ht="21.75" customHeight="1">
      <c r="A518" s="220"/>
      <c r="B518" s="254"/>
      <c r="C518" s="255"/>
      <c r="D518" s="256"/>
      <c r="E518" s="256"/>
      <c r="F518" s="629" t="s">
        <v>1577</v>
      </c>
      <c r="G518" s="629"/>
      <c r="H518" s="630"/>
      <c r="I518" s="238">
        <v>927</v>
      </c>
      <c r="J518" s="239">
        <v>503</v>
      </c>
      <c r="K518" s="240">
        <v>6000102</v>
      </c>
      <c r="L518" s="241">
        <v>0</v>
      </c>
      <c r="M518" s="242">
        <v>9266.8356</v>
      </c>
      <c r="N518" s="242">
        <v>0</v>
      </c>
      <c r="O518" s="243">
        <v>0</v>
      </c>
    </row>
    <row r="519" spans="1:15" ht="32.25" customHeight="1">
      <c r="A519" s="220"/>
      <c r="B519" s="254"/>
      <c r="C519" s="255"/>
      <c r="D519" s="256"/>
      <c r="E519" s="256"/>
      <c r="F519" s="256"/>
      <c r="G519" s="631" t="s">
        <v>1399</v>
      </c>
      <c r="H519" s="632"/>
      <c r="I519" s="238">
        <v>927</v>
      </c>
      <c r="J519" s="239">
        <v>503</v>
      </c>
      <c r="K519" s="240">
        <v>6000102</v>
      </c>
      <c r="L519" s="241">
        <v>500</v>
      </c>
      <c r="M519" s="242">
        <v>9266.8356</v>
      </c>
      <c r="N519" s="242">
        <v>0</v>
      </c>
      <c r="O519" s="243">
        <v>0</v>
      </c>
    </row>
    <row r="520" spans="1:15" ht="63.75" customHeight="1">
      <c r="A520" s="220"/>
      <c r="B520" s="254"/>
      <c r="C520" s="255"/>
      <c r="D520" s="256"/>
      <c r="E520" s="256"/>
      <c r="F520" s="629" t="s">
        <v>1578</v>
      </c>
      <c r="G520" s="629"/>
      <c r="H520" s="630"/>
      <c r="I520" s="238">
        <v>927</v>
      </c>
      <c r="J520" s="239">
        <v>503</v>
      </c>
      <c r="K520" s="240">
        <v>6000105</v>
      </c>
      <c r="L520" s="241">
        <v>0</v>
      </c>
      <c r="M520" s="242">
        <v>24516.13268</v>
      </c>
      <c r="N520" s="242">
        <v>0</v>
      </c>
      <c r="O520" s="243">
        <v>0</v>
      </c>
    </row>
    <row r="521" spans="1:15" ht="21.75" customHeight="1">
      <c r="A521" s="220"/>
      <c r="B521" s="254"/>
      <c r="C521" s="255"/>
      <c r="D521" s="256"/>
      <c r="E521" s="256"/>
      <c r="F521" s="256"/>
      <c r="G521" s="631" t="s">
        <v>1407</v>
      </c>
      <c r="H521" s="632"/>
      <c r="I521" s="238">
        <v>927</v>
      </c>
      <c r="J521" s="239">
        <v>503</v>
      </c>
      <c r="K521" s="240">
        <v>6000105</v>
      </c>
      <c r="L521" s="241">
        <v>18</v>
      </c>
      <c r="M521" s="242">
        <v>24516.13268</v>
      </c>
      <c r="N521" s="242">
        <v>0</v>
      </c>
      <c r="O521" s="243">
        <v>0</v>
      </c>
    </row>
    <row r="522" spans="1:15" ht="53.25" customHeight="1">
      <c r="A522" s="220"/>
      <c r="B522" s="254"/>
      <c r="C522" s="255"/>
      <c r="D522" s="256"/>
      <c r="E522" s="629" t="s">
        <v>1579</v>
      </c>
      <c r="F522" s="629"/>
      <c r="G522" s="629"/>
      <c r="H522" s="630"/>
      <c r="I522" s="238">
        <v>927</v>
      </c>
      <c r="J522" s="239">
        <v>503</v>
      </c>
      <c r="K522" s="240">
        <v>6000200</v>
      </c>
      <c r="L522" s="241">
        <v>0</v>
      </c>
      <c r="M522" s="242">
        <v>209211.86127</v>
      </c>
      <c r="N522" s="242">
        <v>0</v>
      </c>
      <c r="O522" s="243">
        <v>0</v>
      </c>
    </row>
    <row r="523" spans="1:15" ht="32.25" customHeight="1">
      <c r="A523" s="220"/>
      <c r="B523" s="254"/>
      <c r="C523" s="255"/>
      <c r="D523" s="256"/>
      <c r="E523" s="256"/>
      <c r="F523" s="629" t="s">
        <v>1580</v>
      </c>
      <c r="G523" s="629"/>
      <c r="H523" s="630"/>
      <c r="I523" s="238">
        <v>927</v>
      </c>
      <c r="J523" s="239">
        <v>503</v>
      </c>
      <c r="K523" s="240">
        <v>6000202</v>
      </c>
      <c r="L523" s="241">
        <v>0</v>
      </c>
      <c r="M523" s="242">
        <v>90496.79353</v>
      </c>
      <c r="N523" s="242">
        <v>0</v>
      </c>
      <c r="O523" s="243">
        <v>0</v>
      </c>
    </row>
    <row r="524" spans="1:15" ht="32.25" customHeight="1">
      <c r="A524" s="220"/>
      <c r="B524" s="254"/>
      <c r="C524" s="255"/>
      <c r="D524" s="256"/>
      <c r="E524" s="256"/>
      <c r="F524" s="256"/>
      <c r="G524" s="631" t="s">
        <v>1399</v>
      </c>
      <c r="H524" s="632"/>
      <c r="I524" s="238">
        <v>927</v>
      </c>
      <c r="J524" s="239">
        <v>503</v>
      </c>
      <c r="K524" s="240">
        <v>6000202</v>
      </c>
      <c r="L524" s="241">
        <v>500</v>
      </c>
      <c r="M524" s="242">
        <v>90496.79353</v>
      </c>
      <c r="N524" s="242">
        <v>0</v>
      </c>
      <c r="O524" s="243">
        <v>0</v>
      </c>
    </row>
    <row r="525" spans="1:15" ht="63.75" customHeight="1">
      <c r="A525" s="220"/>
      <c r="B525" s="254"/>
      <c r="C525" s="255"/>
      <c r="D525" s="256"/>
      <c r="E525" s="256"/>
      <c r="F525" s="629" t="s">
        <v>1581</v>
      </c>
      <c r="G525" s="629"/>
      <c r="H525" s="630"/>
      <c r="I525" s="238">
        <v>927</v>
      </c>
      <c r="J525" s="239">
        <v>503</v>
      </c>
      <c r="K525" s="240">
        <v>6000209</v>
      </c>
      <c r="L525" s="241">
        <v>0</v>
      </c>
      <c r="M525" s="242">
        <v>6014.588</v>
      </c>
      <c r="N525" s="242">
        <v>0</v>
      </c>
      <c r="O525" s="243">
        <v>0</v>
      </c>
    </row>
    <row r="526" spans="1:15" ht="21.75" customHeight="1">
      <c r="A526" s="220"/>
      <c r="B526" s="254"/>
      <c r="C526" s="255"/>
      <c r="D526" s="256"/>
      <c r="E526" s="256"/>
      <c r="F526" s="256"/>
      <c r="G526" s="631" t="s">
        <v>1407</v>
      </c>
      <c r="H526" s="632"/>
      <c r="I526" s="238">
        <v>927</v>
      </c>
      <c r="J526" s="239">
        <v>503</v>
      </c>
      <c r="K526" s="240">
        <v>6000209</v>
      </c>
      <c r="L526" s="241">
        <v>18</v>
      </c>
      <c r="M526" s="242">
        <v>6014.588</v>
      </c>
      <c r="N526" s="242">
        <v>0</v>
      </c>
      <c r="O526" s="243">
        <v>0</v>
      </c>
    </row>
    <row r="527" spans="1:15" ht="63.75" customHeight="1">
      <c r="A527" s="220"/>
      <c r="B527" s="254"/>
      <c r="C527" s="255"/>
      <c r="D527" s="256"/>
      <c r="E527" s="256"/>
      <c r="F527" s="629" t="s">
        <v>1582</v>
      </c>
      <c r="G527" s="629"/>
      <c r="H527" s="630"/>
      <c r="I527" s="238">
        <v>927</v>
      </c>
      <c r="J527" s="239">
        <v>503</v>
      </c>
      <c r="K527" s="240">
        <v>6000210</v>
      </c>
      <c r="L527" s="241">
        <v>0</v>
      </c>
      <c r="M527" s="242">
        <v>112700.47974</v>
      </c>
      <c r="N527" s="242">
        <v>0</v>
      </c>
      <c r="O527" s="243">
        <v>0</v>
      </c>
    </row>
    <row r="528" spans="1:15" ht="21.75" customHeight="1">
      <c r="A528" s="220"/>
      <c r="B528" s="254"/>
      <c r="C528" s="255"/>
      <c r="D528" s="256"/>
      <c r="E528" s="256"/>
      <c r="F528" s="256"/>
      <c r="G528" s="631" t="s">
        <v>1407</v>
      </c>
      <c r="H528" s="632"/>
      <c r="I528" s="238">
        <v>927</v>
      </c>
      <c r="J528" s="239">
        <v>503</v>
      </c>
      <c r="K528" s="240">
        <v>6000210</v>
      </c>
      <c r="L528" s="241">
        <v>18</v>
      </c>
      <c r="M528" s="242">
        <v>112700.47974</v>
      </c>
      <c r="N528" s="242">
        <v>0</v>
      </c>
      <c r="O528" s="243">
        <v>0</v>
      </c>
    </row>
    <row r="529" spans="1:15" ht="12" customHeight="1">
      <c r="A529" s="220"/>
      <c r="B529" s="254"/>
      <c r="C529" s="255"/>
      <c r="D529" s="256"/>
      <c r="E529" s="629" t="s">
        <v>1583</v>
      </c>
      <c r="F529" s="629"/>
      <c r="G529" s="629"/>
      <c r="H529" s="630"/>
      <c r="I529" s="238">
        <v>927</v>
      </c>
      <c r="J529" s="239">
        <v>503</v>
      </c>
      <c r="K529" s="240">
        <v>6000300</v>
      </c>
      <c r="L529" s="241">
        <v>0</v>
      </c>
      <c r="M529" s="242">
        <v>18937.27762</v>
      </c>
      <c r="N529" s="242">
        <v>0</v>
      </c>
      <c r="O529" s="243">
        <v>0</v>
      </c>
    </row>
    <row r="530" spans="1:15" ht="32.25" customHeight="1">
      <c r="A530" s="220"/>
      <c r="B530" s="254"/>
      <c r="C530" s="255"/>
      <c r="D530" s="256"/>
      <c r="E530" s="256"/>
      <c r="F530" s="256"/>
      <c r="G530" s="631" t="s">
        <v>1399</v>
      </c>
      <c r="H530" s="632"/>
      <c r="I530" s="238">
        <v>927</v>
      </c>
      <c r="J530" s="239">
        <v>503</v>
      </c>
      <c r="K530" s="240">
        <v>6000300</v>
      </c>
      <c r="L530" s="241">
        <v>500</v>
      </c>
      <c r="M530" s="242">
        <v>18937.27762</v>
      </c>
      <c r="N530" s="242">
        <v>0</v>
      </c>
      <c r="O530" s="243">
        <v>0</v>
      </c>
    </row>
    <row r="531" spans="1:15" ht="21.75" customHeight="1">
      <c r="A531" s="220"/>
      <c r="B531" s="254"/>
      <c r="C531" s="255"/>
      <c r="D531" s="256"/>
      <c r="E531" s="629" t="s">
        <v>1584</v>
      </c>
      <c r="F531" s="629"/>
      <c r="G531" s="629"/>
      <c r="H531" s="630"/>
      <c r="I531" s="238">
        <v>927</v>
      </c>
      <c r="J531" s="239">
        <v>503</v>
      </c>
      <c r="K531" s="240">
        <v>6000400</v>
      </c>
      <c r="L531" s="241">
        <v>0</v>
      </c>
      <c r="M531" s="242">
        <v>12776.395</v>
      </c>
      <c r="N531" s="242">
        <v>0</v>
      </c>
      <c r="O531" s="243">
        <v>0</v>
      </c>
    </row>
    <row r="532" spans="1:15" ht="32.25" customHeight="1">
      <c r="A532" s="220"/>
      <c r="B532" s="254"/>
      <c r="C532" s="255"/>
      <c r="D532" s="256"/>
      <c r="E532" s="256"/>
      <c r="F532" s="256"/>
      <c r="G532" s="631" t="s">
        <v>1399</v>
      </c>
      <c r="H532" s="632"/>
      <c r="I532" s="238">
        <v>927</v>
      </c>
      <c r="J532" s="239">
        <v>503</v>
      </c>
      <c r="K532" s="240">
        <v>6000400</v>
      </c>
      <c r="L532" s="241">
        <v>500</v>
      </c>
      <c r="M532" s="242">
        <v>5041.395</v>
      </c>
      <c r="N532" s="242">
        <v>0</v>
      </c>
      <c r="O532" s="243">
        <v>0</v>
      </c>
    </row>
    <row r="533" spans="1:15" ht="32.25" customHeight="1">
      <c r="A533" s="220"/>
      <c r="B533" s="254"/>
      <c r="C533" s="255"/>
      <c r="D533" s="256"/>
      <c r="E533" s="256"/>
      <c r="F533" s="629" t="s">
        <v>1585</v>
      </c>
      <c r="G533" s="629"/>
      <c r="H533" s="630"/>
      <c r="I533" s="238">
        <v>927</v>
      </c>
      <c r="J533" s="239">
        <v>503</v>
      </c>
      <c r="K533" s="240">
        <v>6000401</v>
      </c>
      <c r="L533" s="241">
        <v>0</v>
      </c>
      <c r="M533" s="242">
        <v>7735</v>
      </c>
      <c r="N533" s="242">
        <v>0</v>
      </c>
      <c r="O533" s="243">
        <v>0</v>
      </c>
    </row>
    <row r="534" spans="1:15" ht="21.75" customHeight="1">
      <c r="A534" s="220"/>
      <c r="B534" s="254"/>
      <c r="C534" s="255"/>
      <c r="D534" s="256"/>
      <c r="E534" s="256"/>
      <c r="F534" s="256"/>
      <c r="G534" s="631" t="s">
        <v>1412</v>
      </c>
      <c r="H534" s="632"/>
      <c r="I534" s="238">
        <v>927</v>
      </c>
      <c r="J534" s="239">
        <v>503</v>
      </c>
      <c r="K534" s="240">
        <v>6000401</v>
      </c>
      <c r="L534" s="241">
        <v>6</v>
      </c>
      <c r="M534" s="242">
        <v>7735</v>
      </c>
      <c r="N534" s="242">
        <v>0</v>
      </c>
      <c r="O534" s="243">
        <v>0</v>
      </c>
    </row>
    <row r="535" spans="1:15" ht="32.25" customHeight="1">
      <c r="A535" s="220"/>
      <c r="B535" s="254"/>
      <c r="C535" s="255"/>
      <c r="D535" s="256"/>
      <c r="E535" s="629" t="s">
        <v>1586</v>
      </c>
      <c r="F535" s="629"/>
      <c r="G535" s="629"/>
      <c r="H535" s="630"/>
      <c r="I535" s="238">
        <v>927</v>
      </c>
      <c r="J535" s="239">
        <v>503</v>
      </c>
      <c r="K535" s="240">
        <v>6000500</v>
      </c>
      <c r="L535" s="241">
        <v>0</v>
      </c>
      <c r="M535" s="242">
        <v>69961.18725</v>
      </c>
      <c r="N535" s="242">
        <v>0</v>
      </c>
      <c r="O535" s="243">
        <v>0</v>
      </c>
    </row>
    <row r="536" spans="1:15" ht="32.25" customHeight="1">
      <c r="A536" s="220"/>
      <c r="B536" s="254"/>
      <c r="C536" s="255"/>
      <c r="D536" s="256"/>
      <c r="E536" s="256"/>
      <c r="F536" s="629" t="s">
        <v>1587</v>
      </c>
      <c r="G536" s="629"/>
      <c r="H536" s="630"/>
      <c r="I536" s="238">
        <v>927</v>
      </c>
      <c r="J536" s="239">
        <v>503</v>
      </c>
      <c r="K536" s="240">
        <v>6000502</v>
      </c>
      <c r="L536" s="241">
        <v>0</v>
      </c>
      <c r="M536" s="242">
        <v>10260.32678</v>
      </c>
      <c r="N536" s="242">
        <v>0</v>
      </c>
      <c r="O536" s="243">
        <v>0</v>
      </c>
    </row>
    <row r="537" spans="1:15" ht="32.25" customHeight="1">
      <c r="A537" s="220"/>
      <c r="B537" s="254"/>
      <c r="C537" s="255"/>
      <c r="D537" s="256"/>
      <c r="E537" s="256"/>
      <c r="F537" s="256"/>
      <c r="G537" s="631" t="s">
        <v>1399</v>
      </c>
      <c r="H537" s="632"/>
      <c r="I537" s="238">
        <v>927</v>
      </c>
      <c r="J537" s="239">
        <v>503</v>
      </c>
      <c r="K537" s="240">
        <v>6000502</v>
      </c>
      <c r="L537" s="241">
        <v>500</v>
      </c>
      <c r="M537" s="242">
        <v>10260.32678</v>
      </c>
      <c r="N537" s="242">
        <v>0</v>
      </c>
      <c r="O537" s="243">
        <v>0</v>
      </c>
    </row>
    <row r="538" spans="1:15" ht="12" customHeight="1">
      <c r="A538" s="220"/>
      <c r="B538" s="254"/>
      <c r="C538" s="255"/>
      <c r="D538" s="256"/>
      <c r="E538" s="256"/>
      <c r="F538" s="629" t="s">
        <v>1588</v>
      </c>
      <c r="G538" s="629"/>
      <c r="H538" s="630"/>
      <c r="I538" s="238">
        <v>927</v>
      </c>
      <c r="J538" s="239">
        <v>503</v>
      </c>
      <c r="K538" s="240">
        <v>6000504</v>
      </c>
      <c r="L538" s="241">
        <v>0</v>
      </c>
      <c r="M538" s="242">
        <v>148.93054999999998</v>
      </c>
      <c r="N538" s="242">
        <v>0</v>
      </c>
      <c r="O538" s="243">
        <v>0</v>
      </c>
    </row>
    <row r="539" spans="1:15" ht="32.25" customHeight="1">
      <c r="A539" s="220"/>
      <c r="B539" s="254"/>
      <c r="C539" s="255"/>
      <c r="D539" s="256"/>
      <c r="E539" s="256"/>
      <c r="F539" s="256"/>
      <c r="G539" s="631" t="s">
        <v>1399</v>
      </c>
      <c r="H539" s="632"/>
      <c r="I539" s="238">
        <v>927</v>
      </c>
      <c r="J539" s="239">
        <v>503</v>
      </c>
      <c r="K539" s="240">
        <v>6000504</v>
      </c>
      <c r="L539" s="241">
        <v>500</v>
      </c>
      <c r="M539" s="242">
        <v>148.93054999999998</v>
      </c>
      <c r="N539" s="242">
        <v>0</v>
      </c>
      <c r="O539" s="243">
        <v>0</v>
      </c>
    </row>
    <row r="540" spans="1:15" ht="12" customHeight="1">
      <c r="A540" s="220"/>
      <c r="B540" s="254"/>
      <c r="C540" s="255"/>
      <c r="D540" s="256"/>
      <c r="E540" s="256"/>
      <c r="F540" s="629" t="s">
        <v>1589</v>
      </c>
      <c r="G540" s="629"/>
      <c r="H540" s="630"/>
      <c r="I540" s="238">
        <v>927</v>
      </c>
      <c r="J540" s="239">
        <v>503</v>
      </c>
      <c r="K540" s="240">
        <v>6000505</v>
      </c>
      <c r="L540" s="241">
        <v>0</v>
      </c>
      <c r="M540" s="242">
        <v>400</v>
      </c>
      <c r="N540" s="242">
        <v>0</v>
      </c>
      <c r="O540" s="243">
        <v>0</v>
      </c>
    </row>
    <row r="541" spans="1:15" ht="32.25" customHeight="1">
      <c r="A541" s="220"/>
      <c r="B541" s="254"/>
      <c r="C541" s="255"/>
      <c r="D541" s="256"/>
      <c r="E541" s="256"/>
      <c r="F541" s="256"/>
      <c r="G541" s="631" t="s">
        <v>1399</v>
      </c>
      <c r="H541" s="632"/>
      <c r="I541" s="238">
        <v>927</v>
      </c>
      <c r="J541" s="239">
        <v>503</v>
      </c>
      <c r="K541" s="240">
        <v>6000505</v>
      </c>
      <c r="L541" s="241">
        <v>500</v>
      </c>
      <c r="M541" s="242">
        <v>400</v>
      </c>
      <c r="N541" s="242">
        <v>0</v>
      </c>
      <c r="O541" s="243">
        <v>0</v>
      </c>
    </row>
    <row r="542" spans="1:15" ht="21.75" customHeight="1">
      <c r="A542" s="220"/>
      <c r="B542" s="254"/>
      <c r="C542" s="255"/>
      <c r="D542" s="256"/>
      <c r="E542" s="256"/>
      <c r="F542" s="629" t="s">
        <v>1590</v>
      </c>
      <c r="G542" s="629"/>
      <c r="H542" s="630"/>
      <c r="I542" s="238">
        <v>927</v>
      </c>
      <c r="J542" s="239">
        <v>503</v>
      </c>
      <c r="K542" s="240">
        <v>6000506</v>
      </c>
      <c r="L542" s="241">
        <v>0</v>
      </c>
      <c r="M542" s="242">
        <v>24865.320829999997</v>
      </c>
      <c r="N542" s="242">
        <v>0</v>
      </c>
      <c r="O542" s="243">
        <v>0</v>
      </c>
    </row>
    <row r="543" spans="1:15" ht="32.25" customHeight="1">
      <c r="A543" s="220"/>
      <c r="B543" s="254"/>
      <c r="C543" s="255"/>
      <c r="D543" s="256"/>
      <c r="E543" s="256"/>
      <c r="F543" s="256"/>
      <c r="G543" s="631" t="s">
        <v>1399</v>
      </c>
      <c r="H543" s="632"/>
      <c r="I543" s="238">
        <v>927</v>
      </c>
      <c r="J543" s="239">
        <v>503</v>
      </c>
      <c r="K543" s="240">
        <v>6000506</v>
      </c>
      <c r="L543" s="241">
        <v>500</v>
      </c>
      <c r="M543" s="242">
        <v>24865.320829999997</v>
      </c>
      <c r="N543" s="242">
        <v>0</v>
      </c>
      <c r="O543" s="243">
        <v>0</v>
      </c>
    </row>
    <row r="544" spans="1:15" ht="21.75" customHeight="1">
      <c r="A544" s="220"/>
      <c r="B544" s="254"/>
      <c r="C544" s="255"/>
      <c r="D544" s="256"/>
      <c r="E544" s="256"/>
      <c r="F544" s="629" t="s">
        <v>1591</v>
      </c>
      <c r="G544" s="629"/>
      <c r="H544" s="630"/>
      <c r="I544" s="238">
        <v>927</v>
      </c>
      <c r="J544" s="239">
        <v>503</v>
      </c>
      <c r="K544" s="240">
        <v>6000507</v>
      </c>
      <c r="L544" s="241">
        <v>0</v>
      </c>
      <c r="M544" s="242">
        <v>115.67092</v>
      </c>
      <c r="N544" s="242">
        <v>0</v>
      </c>
      <c r="O544" s="243">
        <v>0</v>
      </c>
    </row>
    <row r="545" spans="1:15" ht="32.25" customHeight="1">
      <c r="A545" s="220"/>
      <c r="B545" s="254"/>
      <c r="C545" s="255"/>
      <c r="D545" s="256"/>
      <c r="E545" s="256"/>
      <c r="F545" s="256"/>
      <c r="G545" s="631" t="s">
        <v>1399</v>
      </c>
      <c r="H545" s="632"/>
      <c r="I545" s="238">
        <v>927</v>
      </c>
      <c r="J545" s="239">
        <v>503</v>
      </c>
      <c r="K545" s="240">
        <v>6000507</v>
      </c>
      <c r="L545" s="241">
        <v>500</v>
      </c>
      <c r="M545" s="242">
        <v>115.67092</v>
      </c>
      <c r="N545" s="242">
        <v>0</v>
      </c>
      <c r="O545" s="243">
        <v>0</v>
      </c>
    </row>
    <row r="546" spans="1:15" ht="21.75" customHeight="1">
      <c r="A546" s="220"/>
      <c r="B546" s="254"/>
      <c r="C546" s="255"/>
      <c r="D546" s="256"/>
      <c r="E546" s="256"/>
      <c r="F546" s="629" t="s">
        <v>1592</v>
      </c>
      <c r="G546" s="629"/>
      <c r="H546" s="630"/>
      <c r="I546" s="238">
        <v>927</v>
      </c>
      <c r="J546" s="239">
        <v>503</v>
      </c>
      <c r="K546" s="240">
        <v>6000508</v>
      </c>
      <c r="L546" s="241">
        <v>0</v>
      </c>
      <c r="M546" s="242">
        <v>2305.21779</v>
      </c>
      <c r="N546" s="242">
        <v>0</v>
      </c>
      <c r="O546" s="243">
        <v>0</v>
      </c>
    </row>
    <row r="547" spans="1:15" ht="32.25" customHeight="1">
      <c r="A547" s="220"/>
      <c r="B547" s="254"/>
      <c r="C547" s="255"/>
      <c r="D547" s="256"/>
      <c r="E547" s="256"/>
      <c r="F547" s="256"/>
      <c r="G547" s="631" t="s">
        <v>1399</v>
      </c>
      <c r="H547" s="632"/>
      <c r="I547" s="238">
        <v>927</v>
      </c>
      <c r="J547" s="239">
        <v>503</v>
      </c>
      <c r="K547" s="240">
        <v>6000508</v>
      </c>
      <c r="L547" s="241">
        <v>500</v>
      </c>
      <c r="M547" s="242">
        <v>2305.21779</v>
      </c>
      <c r="N547" s="242">
        <v>0</v>
      </c>
      <c r="O547" s="243">
        <v>0</v>
      </c>
    </row>
    <row r="548" spans="1:15" ht="12" customHeight="1">
      <c r="A548" s="220"/>
      <c r="B548" s="254"/>
      <c r="C548" s="255"/>
      <c r="D548" s="256"/>
      <c r="E548" s="256"/>
      <c r="F548" s="629" t="s">
        <v>1593</v>
      </c>
      <c r="G548" s="629"/>
      <c r="H548" s="630"/>
      <c r="I548" s="238">
        <v>927</v>
      </c>
      <c r="J548" s="239">
        <v>503</v>
      </c>
      <c r="K548" s="240">
        <v>6000509</v>
      </c>
      <c r="L548" s="241">
        <v>0</v>
      </c>
      <c r="M548" s="242">
        <v>4300</v>
      </c>
      <c r="N548" s="242">
        <v>0</v>
      </c>
      <c r="O548" s="243">
        <v>0</v>
      </c>
    </row>
    <row r="549" spans="1:15" ht="32.25" customHeight="1">
      <c r="A549" s="220"/>
      <c r="B549" s="254"/>
      <c r="C549" s="255"/>
      <c r="D549" s="256"/>
      <c r="E549" s="256"/>
      <c r="F549" s="256"/>
      <c r="G549" s="631" t="s">
        <v>1399</v>
      </c>
      <c r="H549" s="632"/>
      <c r="I549" s="238">
        <v>927</v>
      </c>
      <c r="J549" s="239">
        <v>503</v>
      </c>
      <c r="K549" s="240">
        <v>6000509</v>
      </c>
      <c r="L549" s="241">
        <v>500</v>
      </c>
      <c r="M549" s="242">
        <v>4300</v>
      </c>
      <c r="N549" s="242">
        <v>0</v>
      </c>
      <c r="O549" s="243">
        <v>0</v>
      </c>
    </row>
    <row r="550" spans="1:15" ht="12" customHeight="1">
      <c r="A550" s="220"/>
      <c r="B550" s="254"/>
      <c r="C550" s="255"/>
      <c r="D550" s="256"/>
      <c r="E550" s="256"/>
      <c r="F550" s="629" t="s">
        <v>1594</v>
      </c>
      <c r="G550" s="629"/>
      <c r="H550" s="630"/>
      <c r="I550" s="238">
        <v>927</v>
      </c>
      <c r="J550" s="239">
        <v>503</v>
      </c>
      <c r="K550" s="240">
        <v>6000510</v>
      </c>
      <c r="L550" s="241">
        <v>0</v>
      </c>
      <c r="M550" s="242">
        <v>108.66774000000001</v>
      </c>
      <c r="N550" s="242">
        <v>0</v>
      </c>
      <c r="O550" s="243">
        <v>0</v>
      </c>
    </row>
    <row r="551" spans="1:15" ht="32.25" customHeight="1">
      <c r="A551" s="220"/>
      <c r="B551" s="254"/>
      <c r="C551" s="255"/>
      <c r="D551" s="256"/>
      <c r="E551" s="256"/>
      <c r="F551" s="256"/>
      <c r="G551" s="631" t="s">
        <v>1399</v>
      </c>
      <c r="H551" s="632"/>
      <c r="I551" s="238">
        <v>927</v>
      </c>
      <c r="J551" s="239">
        <v>503</v>
      </c>
      <c r="K551" s="240">
        <v>6000510</v>
      </c>
      <c r="L551" s="241">
        <v>500</v>
      </c>
      <c r="M551" s="242">
        <v>108.66774000000001</v>
      </c>
      <c r="N551" s="242">
        <v>0</v>
      </c>
      <c r="O551" s="243">
        <v>0</v>
      </c>
    </row>
    <row r="552" spans="1:15" ht="12" customHeight="1">
      <c r="A552" s="220"/>
      <c r="B552" s="254"/>
      <c r="C552" s="255"/>
      <c r="D552" s="256"/>
      <c r="E552" s="256"/>
      <c r="F552" s="629" t="s">
        <v>1595</v>
      </c>
      <c r="G552" s="629"/>
      <c r="H552" s="630"/>
      <c r="I552" s="238">
        <v>927</v>
      </c>
      <c r="J552" s="239">
        <v>503</v>
      </c>
      <c r="K552" s="240">
        <v>6000511</v>
      </c>
      <c r="L552" s="241">
        <v>0</v>
      </c>
      <c r="M552" s="242">
        <v>9326.04862</v>
      </c>
      <c r="N552" s="242">
        <v>0</v>
      </c>
      <c r="O552" s="243">
        <v>0</v>
      </c>
    </row>
    <row r="553" spans="1:15" ht="32.25" customHeight="1">
      <c r="A553" s="220"/>
      <c r="B553" s="254"/>
      <c r="C553" s="255"/>
      <c r="D553" s="256"/>
      <c r="E553" s="256"/>
      <c r="F553" s="256"/>
      <c r="G553" s="631" t="s">
        <v>1399</v>
      </c>
      <c r="H553" s="632"/>
      <c r="I553" s="238">
        <v>927</v>
      </c>
      <c r="J553" s="239">
        <v>503</v>
      </c>
      <c r="K553" s="240">
        <v>6000511</v>
      </c>
      <c r="L553" s="241">
        <v>500</v>
      </c>
      <c r="M553" s="242">
        <v>9326.04862</v>
      </c>
      <c r="N553" s="242">
        <v>0</v>
      </c>
      <c r="O553" s="243">
        <v>0</v>
      </c>
    </row>
    <row r="554" spans="1:15" ht="21.75" customHeight="1">
      <c r="A554" s="220"/>
      <c r="B554" s="254"/>
      <c r="C554" s="255"/>
      <c r="D554" s="256"/>
      <c r="E554" s="256"/>
      <c r="F554" s="629" t="s">
        <v>1596</v>
      </c>
      <c r="G554" s="629"/>
      <c r="H554" s="630"/>
      <c r="I554" s="238">
        <v>927</v>
      </c>
      <c r="J554" s="239">
        <v>503</v>
      </c>
      <c r="K554" s="240">
        <v>6000512</v>
      </c>
      <c r="L554" s="241">
        <v>0</v>
      </c>
      <c r="M554" s="242">
        <v>4219.77474</v>
      </c>
      <c r="N554" s="242">
        <v>0</v>
      </c>
      <c r="O554" s="243">
        <v>0</v>
      </c>
    </row>
    <row r="555" spans="1:15" ht="32.25" customHeight="1">
      <c r="A555" s="220"/>
      <c r="B555" s="254"/>
      <c r="C555" s="255"/>
      <c r="D555" s="256"/>
      <c r="E555" s="256"/>
      <c r="F555" s="256"/>
      <c r="G555" s="631" t="s">
        <v>1399</v>
      </c>
      <c r="H555" s="632"/>
      <c r="I555" s="238">
        <v>927</v>
      </c>
      <c r="J555" s="239">
        <v>503</v>
      </c>
      <c r="K555" s="240">
        <v>6000512</v>
      </c>
      <c r="L555" s="241">
        <v>500</v>
      </c>
      <c r="M555" s="242">
        <v>4219.77474</v>
      </c>
      <c r="N555" s="242">
        <v>0</v>
      </c>
      <c r="O555" s="243">
        <v>0</v>
      </c>
    </row>
    <row r="556" spans="1:15" ht="42.75" customHeight="1">
      <c r="A556" s="220"/>
      <c r="B556" s="254"/>
      <c r="C556" s="255"/>
      <c r="D556" s="256"/>
      <c r="E556" s="256"/>
      <c r="F556" s="629" t="s">
        <v>1597</v>
      </c>
      <c r="G556" s="629"/>
      <c r="H556" s="630"/>
      <c r="I556" s="238">
        <v>927</v>
      </c>
      <c r="J556" s="239">
        <v>503</v>
      </c>
      <c r="K556" s="240">
        <v>6000513</v>
      </c>
      <c r="L556" s="241">
        <v>0</v>
      </c>
      <c r="M556" s="242">
        <v>5499.43415</v>
      </c>
      <c r="N556" s="242">
        <v>0</v>
      </c>
      <c r="O556" s="243">
        <v>0</v>
      </c>
    </row>
    <row r="557" spans="1:15" ht="32.25" customHeight="1">
      <c r="A557" s="220"/>
      <c r="B557" s="254"/>
      <c r="C557" s="255"/>
      <c r="D557" s="256"/>
      <c r="E557" s="256"/>
      <c r="F557" s="256"/>
      <c r="G557" s="631" t="s">
        <v>1399</v>
      </c>
      <c r="H557" s="632"/>
      <c r="I557" s="238">
        <v>927</v>
      </c>
      <c r="J557" s="239">
        <v>503</v>
      </c>
      <c r="K557" s="240">
        <v>6000513</v>
      </c>
      <c r="L557" s="241">
        <v>500</v>
      </c>
      <c r="M557" s="242">
        <v>5499.43415</v>
      </c>
      <c r="N557" s="242">
        <v>0</v>
      </c>
      <c r="O557" s="243">
        <v>0</v>
      </c>
    </row>
    <row r="558" spans="1:15" ht="32.25" customHeight="1">
      <c r="A558" s="220"/>
      <c r="B558" s="254"/>
      <c r="C558" s="255"/>
      <c r="D558" s="256"/>
      <c r="E558" s="256"/>
      <c r="F558" s="629" t="s">
        <v>1598</v>
      </c>
      <c r="G558" s="629"/>
      <c r="H558" s="630"/>
      <c r="I558" s="238">
        <v>927</v>
      </c>
      <c r="J558" s="239">
        <v>503</v>
      </c>
      <c r="K558" s="240">
        <v>6000514</v>
      </c>
      <c r="L558" s="241">
        <v>0</v>
      </c>
      <c r="M558" s="242">
        <v>6605.28</v>
      </c>
      <c r="N558" s="242">
        <v>0</v>
      </c>
      <c r="O558" s="243">
        <v>0</v>
      </c>
    </row>
    <row r="559" spans="1:15" ht="32.25" customHeight="1">
      <c r="A559" s="220"/>
      <c r="B559" s="254"/>
      <c r="C559" s="255"/>
      <c r="D559" s="256"/>
      <c r="E559" s="256"/>
      <c r="F559" s="256"/>
      <c r="G559" s="631" t="s">
        <v>1399</v>
      </c>
      <c r="H559" s="632"/>
      <c r="I559" s="238">
        <v>927</v>
      </c>
      <c r="J559" s="239">
        <v>503</v>
      </c>
      <c r="K559" s="240">
        <v>6000514</v>
      </c>
      <c r="L559" s="241">
        <v>500</v>
      </c>
      <c r="M559" s="242">
        <v>6605.28</v>
      </c>
      <c r="N559" s="242">
        <v>0</v>
      </c>
      <c r="O559" s="243">
        <v>0</v>
      </c>
    </row>
    <row r="560" spans="1:15" ht="42.75" customHeight="1">
      <c r="A560" s="220"/>
      <c r="B560" s="254"/>
      <c r="C560" s="255"/>
      <c r="D560" s="256"/>
      <c r="E560" s="256"/>
      <c r="F560" s="629" t="s">
        <v>1599</v>
      </c>
      <c r="G560" s="629"/>
      <c r="H560" s="630"/>
      <c r="I560" s="238">
        <v>927</v>
      </c>
      <c r="J560" s="239">
        <v>503</v>
      </c>
      <c r="K560" s="240">
        <v>6000515</v>
      </c>
      <c r="L560" s="241">
        <v>0</v>
      </c>
      <c r="M560" s="242">
        <v>459.5</v>
      </c>
      <c r="N560" s="242">
        <v>0</v>
      </c>
      <c r="O560" s="243">
        <v>0</v>
      </c>
    </row>
    <row r="561" spans="1:15" ht="32.25" customHeight="1">
      <c r="A561" s="220"/>
      <c r="B561" s="254"/>
      <c r="C561" s="255"/>
      <c r="D561" s="256"/>
      <c r="E561" s="256"/>
      <c r="F561" s="256"/>
      <c r="G561" s="631" t="s">
        <v>1399</v>
      </c>
      <c r="H561" s="632"/>
      <c r="I561" s="238">
        <v>927</v>
      </c>
      <c r="J561" s="239">
        <v>503</v>
      </c>
      <c r="K561" s="240">
        <v>6000515</v>
      </c>
      <c r="L561" s="241">
        <v>500</v>
      </c>
      <c r="M561" s="242">
        <v>459.5</v>
      </c>
      <c r="N561" s="242">
        <v>0</v>
      </c>
      <c r="O561" s="243">
        <v>0</v>
      </c>
    </row>
    <row r="562" spans="1:15" ht="84.75" customHeight="1">
      <c r="A562" s="220"/>
      <c r="B562" s="254"/>
      <c r="C562" s="255"/>
      <c r="D562" s="256"/>
      <c r="E562" s="256"/>
      <c r="F562" s="629" t="s">
        <v>1639</v>
      </c>
      <c r="G562" s="629"/>
      <c r="H562" s="630"/>
      <c r="I562" s="238">
        <v>927</v>
      </c>
      <c r="J562" s="239">
        <v>503</v>
      </c>
      <c r="K562" s="240">
        <v>6000516</v>
      </c>
      <c r="L562" s="241">
        <v>0</v>
      </c>
      <c r="M562" s="242">
        <v>320.7</v>
      </c>
      <c r="N562" s="242">
        <v>0</v>
      </c>
      <c r="O562" s="243">
        <v>0</v>
      </c>
    </row>
    <row r="563" spans="1:15" ht="21.75" customHeight="1">
      <c r="A563" s="220"/>
      <c r="B563" s="254"/>
      <c r="C563" s="255"/>
      <c r="D563" s="256"/>
      <c r="E563" s="256"/>
      <c r="F563" s="256"/>
      <c r="G563" s="631" t="s">
        <v>1407</v>
      </c>
      <c r="H563" s="632"/>
      <c r="I563" s="238">
        <v>927</v>
      </c>
      <c r="J563" s="239">
        <v>503</v>
      </c>
      <c r="K563" s="240">
        <v>6000516</v>
      </c>
      <c r="L563" s="241">
        <v>18</v>
      </c>
      <c r="M563" s="242">
        <v>320.7</v>
      </c>
      <c r="N563" s="242">
        <v>0</v>
      </c>
      <c r="O563" s="243">
        <v>0</v>
      </c>
    </row>
    <row r="564" spans="1:15" ht="21.75" customHeight="1">
      <c r="A564" s="220"/>
      <c r="B564" s="254"/>
      <c r="C564" s="255"/>
      <c r="D564" s="256"/>
      <c r="E564" s="256"/>
      <c r="F564" s="629" t="s">
        <v>1600</v>
      </c>
      <c r="G564" s="629"/>
      <c r="H564" s="630"/>
      <c r="I564" s="238">
        <v>927</v>
      </c>
      <c r="J564" s="239">
        <v>503</v>
      </c>
      <c r="K564" s="240">
        <v>6000517</v>
      </c>
      <c r="L564" s="241">
        <v>0</v>
      </c>
      <c r="M564" s="242">
        <v>1026.31513</v>
      </c>
      <c r="N564" s="242">
        <v>0</v>
      </c>
      <c r="O564" s="243">
        <v>0</v>
      </c>
    </row>
    <row r="565" spans="1:15" ht="21.75" customHeight="1">
      <c r="A565" s="220"/>
      <c r="B565" s="254"/>
      <c r="C565" s="255"/>
      <c r="D565" s="256"/>
      <c r="E565" s="256"/>
      <c r="F565" s="256"/>
      <c r="G565" s="631" t="s">
        <v>1412</v>
      </c>
      <c r="H565" s="632"/>
      <c r="I565" s="238">
        <v>927</v>
      </c>
      <c r="J565" s="239">
        <v>503</v>
      </c>
      <c r="K565" s="240">
        <v>6000517</v>
      </c>
      <c r="L565" s="241">
        <v>6</v>
      </c>
      <c r="M565" s="242">
        <v>1026.31513</v>
      </c>
      <c r="N565" s="242">
        <v>0</v>
      </c>
      <c r="O565" s="243">
        <v>0</v>
      </c>
    </row>
    <row r="566" spans="1:15" ht="32.25" customHeight="1">
      <c r="A566" s="219"/>
      <c r="B566" s="254"/>
      <c r="C566" s="627" t="s">
        <v>1381</v>
      </c>
      <c r="D566" s="627"/>
      <c r="E566" s="627"/>
      <c r="F566" s="627"/>
      <c r="G566" s="627"/>
      <c r="H566" s="628"/>
      <c r="I566" s="232">
        <v>927</v>
      </c>
      <c r="J566" s="233">
        <v>910</v>
      </c>
      <c r="K566" s="234">
        <v>0</v>
      </c>
      <c r="L566" s="235">
        <v>0</v>
      </c>
      <c r="M566" s="236">
        <v>1593.58104</v>
      </c>
      <c r="N566" s="236">
        <v>0</v>
      </c>
      <c r="O566" s="237">
        <v>0</v>
      </c>
    </row>
    <row r="567" spans="1:15" ht="42.75" customHeight="1">
      <c r="A567" s="220"/>
      <c r="B567" s="254"/>
      <c r="C567" s="255"/>
      <c r="D567" s="629" t="s">
        <v>1601</v>
      </c>
      <c r="E567" s="629"/>
      <c r="F567" s="629"/>
      <c r="G567" s="629"/>
      <c r="H567" s="630"/>
      <c r="I567" s="238">
        <v>927</v>
      </c>
      <c r="J567" s="239">
        <v>910</v>
      </c>
      <c r="K567" s="240">
        <v>4850000</v>
      </c>
      <c r="L567" s="241">
        <v>0</v>
      </c>
      <c r="M567" s="242">
        <v>1593.58104</v>
      </c>
      <c r="N567" s="242">
        <v>0</v>
      </c>
      <c r="O567" s="243">
        <v>0</v>
      </c>
    </row>
    <row r="568" spans="1:15" ht="32.25" customHeight="1">
      <c r="A568" s="220"/>
      <c r="B568" s="254"/>
      <c r="C568" s="255"/>
      <c r="D568" s="256"/>
      <c r="E568" s="629" t="s">
        <v>1487</v>
      </c>
      <c r="F568" s="629"/>
      <c r="G568" s="629"/>
      <c r="H568" s="630"/>
      <c r="I568" s="238">
        <v>927</v>
      </c>
      <c r="J568" s="239">
        <v>910</v>
      </c>
      <c r="K568" s="240">
        <v>4859700</v>
      </c>
      <c r="L568" s="241">
        <v>0</v>
      </c>
      <c r="M568" s="242">
        <v>1593.58104</v>
      </c>
      <c r="N568" s="242">
        <v>0</v>
      </c>
      <c r="O568" s="243">
        <v>0</v>
      </c>
    </row>
    <row r="569" spans="1:15" ht="21.75" customHeight="1">
      <c r="A569" s="220"/>
      <c r="B569" s="254"/>
      <c r="C569" s="255"/>
      <c r="D569" s="256"/>
      <c r="E569" s="256"/>
      <c r="F569" s="629" t="s">
        <v>1602</v>
      </c>
      <c r="G569" s="629"/>
      <c r="H569" s="630"/>
      <c r="I569" s="238">
        <v>927</v>
      </c>
      <c r="J569" s="239">
        <v>910</v>
      </c>
      <c r="K569" s="240">
        <v>4859703</v>
      </c>
      <c r="L569" s="241">
        <v>0</v>
      </c>
      <c r="M569" s="242">
        <v>1593.58104</v>
      </c>
      <c r="N569" s="242">
        <v>0</v>
      </c>
      <c r="O569" s="243">
        <v>0</v>
      </c>
    </row>
    <row r="570" spans="1:15" ht="21.75" customHeight="1">
      <c r="A570" s="220"/>
      <c r="B570" s="254"/>
      <c r="C570" s="255"/>
      <c r="D570" s="256"/>
      <c r="E570" s="256"/>
      <c r="F570" s="256"/>
      <c r="G570" s="631" t="s">
        <v>1423</v>
      </c>
      <c r="H570" s="632"/>
      <c r="I570" s="238">
        <v>927</v>
      </c>
      <c r="J570" s="239">
        <v>910</v>
      </c>
      <c r="K570" s="240">
        <v>4859703</v>
      </c>
      <c r="L570" s="241">
        <v>1</v>
      </c>
      <c r="M570" s="242">
        <v>289.17728999999997</v>
      </c>
      <c r="N570" s="242">
        <v>0</v>
      </c>
      <c r="O570" s="243">
        <v>0</v>
      </c>
    </row>
    <row r="571" spans="1:15" ht="32.25" customHeight="1">
      <c r="A571" s="220"/>
      <c r="B571" s="254"/>
      <c r="C571" s="255"/>
      <c r="D571" s="256"/>
      <c r="E571" s="256"/>
      <c r="F571" s="256"/>
      <c r="G571" s="631" t="s">
        <v>1399</v>
      </c>
      <c r="H571" s="632"/>
      <c r="I571" s="238">
        <v>927</v>
      </c>
      <c r="J571" s="239">
        <v>910</v>
      </c>
      <c r="K571" s="240">
        <v>4859703</v>
      </c>
      <c r="L571" s="241">
        <v>500</v>
      </c>
      <c r="M571" s="242">
        <v>1304.40375</v>
      </c>
      <c r="N571" s="242">
        <v>0</v>
      </c>
      <c r="O571" s="243">
        <v>0</v>
      </c>
    </row>
    <row r="572" spans="1:15" ht="32.25" customHeight="1">
      <c r="A572" s="221" t="s">
        <v>338</v>
      </c>
      <c r="B572" s="633" t="s">
        <v>1603</v>
      </c>
      <c r="C572" s="633"/>
      <c r="D572" s="633"/>
      <c r="E572" s="633"/>
      <c r="F572" s="633"/>
      <c r="G572" s="633"/>
      <c r="H572" s="634"/>
      <c r="I572" s="244">
        <v>928</v>
      </c>
      <c r="J572" s="245">
        <v>0</v>
      </c>
      <c r="K572" s="246">
        <v>0</v>
      </c>
      <c r="L572" s="247">
        <v>0</v>
      </c>
      <c r="M572" s="248">
        <v>13948.239</v>
      </c>
      <c r="N572" s="248">
        <v>9203.291</v>
      </c>
      <c r="O572" s="249">
        <v>0</v>
      </c>
    </row>
    <row r="573" spans="1:15" ht="65.25" customHeight="1">
      <c r="A573" s="219"/>
      <c r="B573" s="254"/>
      <c r="C573" s="627" t="s">
        <v>1351</v>
      </c>
      <c r="D573" s="627"/>
      <c r="E573" s="627"/>
      <c r="F573" s="627"/>
      <c r="G573" s="627"/>
      <c r="H573" s="628"/>
      <c r="I573" s="232">
        <v>928</v>
      </c>
      <c r="J573" s="233">
        <v>104</v>
      </c>
      <c r="K573" s="234">
        <v>0</v>
      </c>
      <c r="L573" s="235">
        <v>0</v>
      </c>
      <c r="M573" s="236">
        <v>13948.239</v>
      </c>
      <c r="N573" s="236">
        <v>9203.291</v>
      </c>
      <c r="O573" s="237">
        <v>0</v>
      </c>
    </row>
    <row r="574" spans="1:15" ht="34.5" customHeight="1">
      <c r="A574" s="220"/>
      <c r="B574" s="254"/>
      <c r="C574" s="255"/>
      <c r="D574" s="629" t="s">
        <v>1397</v>
      </c>
      <c r="E574" s="629"/>
      <c r="F574" s="629"/>
      <c r="G574" s="629"/>
      <c r="H574" s="630"/>
      <c r="I574" s="238">
        <v>928</v>
      </c>
      <c r="J574" s="239">
        <v>104</v>
      </c>
      <c r="K574" s="240">
        <v>20000</v>
      </c>
      <c r="L574" s="241">
        <v>0</v>
      </c>
      <c r="M574" s="242">
        <v>13948.239</v>
      </c>
      <c r="N574" s="242">
        <v>9203.291</v>
      </c>
      <c r="O574" s="243">
        <v>0</v>
      </c>
    </row>
    <row r="575" spans="1:15" ht="12" customHeight="1">
      <c r="A575" s="220"/>
      <c r="B575" s="254"/>
      <c r="C575" s="255"/>
      <c r="D575" s="256"/>
      <c r="E575" s="629" t="s">
        <v>1398</v>
      </c>
      <c r="F575" s="629"/>
      <c r="G575" s="629"/>
      <c r="H575" s="630"/>
      <c r="I575" s="238">
        <v>928</v>
      </c>
      <c r="J575" s="239">
        <v>104</v>
      </c>
      <c r="K575" s="240">
        <v>20400</v>
      </c>
      <c r="L575" s="241">
        <v>0</v>
      </c>
      <c r="M575" s="242">
        <v>13948.239</v>
      </c>
      <c r="N575" s="242">
        <v>9203.291</v>
      </c>
      <c r="O575" s="243">
        <v>0</v>
      </c>
    </row>
    <row r="576" spans="1:15" ht="32.25" customHeight="1">
      <c r="A576" s="220"/>
      <c r="B576" s="254"/>
      <c r="C576" s="255"/>
      <c r="D576" s="256"/>
      <c r="E576" s="256"/>
      <c r="F576" s="629" t="s">
        <v>1603</v>
      </c>
      <c r="G576" s="629"/>
      <c r="H576" s="630"/>
      <c r="I576" s="238">
        <v>928</v>
      </c>
      <c r="J576" s="239">
        <v>104</v>
      </c>
      <c r="K576" s="240">
        <v>20431</v>
      </c>
      <c r="L576" s="241">
        <v>0</v>
      </c>
      <c r="M576" s="242">
        <v>13948.239</v>
      </c>
      <c r="N576" s="242">
        <v>9203.291</v>
      </c>
      <c r="O576" s="243">
        <v>0</v>
      </c>
    </row>
    <row r="577" spans="1:15" ht="32.25" customHeight="1">
      <c r="A577" s="220"/>
      <c r="B577" s="254"/>
      <c r="C577" s="255"/>
      <c r="D577" s="256"/>
      <c r="E577" s="256"/>
      <c r="F577" s="256"/>
      <c r="G577" s="631" t="s">
        <v>1399</v>
      </c>
      <c r="H577" s="632"/>
      <c r="I577" s="238">
        <v>928</v>
      </c>
      <c r="J577" s="239">
        <v>104</v>
      </c>
      <c r="K577" s="240">
        <v>20431</v>
      </c>
      <c r="L577" s="241">
        <v>500</v>
      </c>
      <c r="M577" s="242">
        <v>13948.239</v>
      </c>
      <c r="N577" s="242">
        <v>9203.291</v>
      </c>
      <c r="O577" s="243">
        <v>0</v>
      </c>
    </row>
    <row r="578" spans="1:15" ht="53.25" customHeight="1">
      <c r="A578" s="221" t="s">
        <v>339</v>
      </c>
      <c r="B578" s="633" t="s">
        <v>1604</v>
      </c>
      <c r="C578" s="633"/>
      <c r="D578" s="633"/>
      <c r="E578" s="633"/>
      <c r="F578" s="633"/>
      <c r="G578" s="633"/>
      <c r="H578" s="634"/>
      <c r="I578" s="244">
        <v>929</v>
      </c>
      <c r="J578" s="245">
        <v>0</v>
      </c>
      <c r="K578" s="246">
        <v>0</v>
      </c>
      <c r="L578" s="247">
        <v>0</v>
      </c>
      <c r="M578" s="248">
        <v>167471.47564999995</v>
      </c>
      <c r="N578" s="248">
        <v>34842.2356</v>
      </c>
      <c r="O578" s="249">
        <v>1.02</v>
      </c>
    </row>
    <row r="579" spans="1:15" ht="63" customHeight="1">
      <c r="A579" s="219"/>
      <c r="B579" s="254"/>
      <c r="C579" s="627" t="s">
        <v>1351</v>
      </c>
      <c r="D579" s="627"/>
      <c r="E579" s="627"/>
      <c r="F579" s="627"/>
      <c r="G579" s="627"/>
      <c r="H579" s="628"/>
      <c r="I579" s="232">
        <v>929</v>
      </c>
      <c r="J579" s="233">
        <v>104</v>
      </c>
      <c r="K579" s="234">
        <v>0</v>
      </c>
      <c r="L579" s="235">
        <v>0</v>
      </c>
      <c r="M579" s="236">
        <v>21335.797</v>
      </c>
      <c r="N579" s="236">
        <v>15451.984</v>
      </c>
      <c r="O579" s="237">
        <v>0</v>
      </c>
    </row>
    <row r="580" spans="1:15" ht="32.25" customHeight="1">
      <c r="A580" s="220"/>
      <c r="B580" s="254"/>
      <c r="C580" s="255"/>
      <c r="D580" s="629" t="s">
        <v>1397</v>
      </c>
      <c r="E580" s="629"/>
      <c r="F580" s="629"/>
      <c r="G580" s="629"/>
      <c r="H580" s="630"/>
      <c r="I580" s="238">
        <v>929</v>
      </c>
      <c r="J580" s="239">
        <v>104</v>
      </c>
      <c r="K580" s="240">
        <v>20000</v>
      </c>
      <c r="L580" s="241">
        <v>0</v>
      </c>
      <c r="M580" s="242">
        <v>21335.797</v>
      </c>
      <c r="N580" s="242">
        <v>15451.984</v>
      </c>
      <c r="O580" s="243">
        <v>0</v>
      </c>
    </row>
    <row r="581" spans="1:15" ht="18" customHeight="1">
      <c r="A581" s="220"/>
      <c r="B581" s="254"/>
      <c r="C581" s="255"/>
      <c r="D581" s="256"/>
      <c r="E581" s="629" t="s">
        <v>1398</v>
      </c>
      <c r="F581" s="629"/>
      <c r="G581" s="629"/>
      <c r="H581" s="630"/>
      <c r="I581" s="238">
        <v>929</v>
      </c>
      <c r="J581" s="239">
        <v>104</v>
      </c>
      <c r="K581" s="240">
        <v>20400</v>
      </c>
      <c r="L581" s="241">
        <v>0</v>
      </c>
      <c r="M581" s="242">
        <v>21335.797</v>
      </c>
      <c r="N581" s="242">
        <v>15451.984</v>
      </c>
      <c r="O581" s="243">
        <v>0</v>
      </c>
    </row>
    <row r="582" spans="1:15" ht="53.25" customHeight="1">
      <c r="A582" s="220"/>
      <c r="B582" s="254"/>
      <c r="C582" s="255"/>
      <c r="D582" s="256"/>
      <c r="E582" s="256"/>
      <c r="F582" s="629" t="s">
        <v>1604</v>
      </c>
      <c r="G582" s="629"/>
      <c r="H582" s="630"/>
      <c r="I582" s="238">
        <v>929</v>
      </c>
      <c r="J582" s="239">
        <v>104</v>
      </c>
      <c r="K582" s="240">
        <v>20432</v>
      </c>
      <c r="L582" s="241">
        <v>0</v>
      </c>
      <c r="M582" s="242">
        <v>21335.797</v>
      </c>
      <c r="N582" s="242">
        <v>15451.984</v>
      </c>
      <c r="O582" s="243">
        <v>0</v>
      </c>
    </row>
    <row r="583" spans="1:15" ht="32.25" customHeight="1">
      <c r="A583" s="220"/>
      <c r="B583" s="254"/>
      <c r="C583" s="255"/>
      <c r="D583" s="256"/>
      <c r="E583" s="256"/>
      <c r="F583" s="256"/>
      <c r="G583" s="631" t="s">
        <v>1399</v>
      </c>
      <c r="H583" s="632"/>
      <c r="I583" s="238">
        <v>929</v>
      </c>
      <c r="J583" s="239">
        <v>104</v>
      </c>
      <c r="K583" s="240">
        <v>20432</v>
      </c>
      <c r="L583" s="241">
        <v>500</v>
      </c>
      <c r="M583" s="242">
        <v>21335.797</v>
      </c>
      <c r="N583" s="242">
        <v>15451.984</v>
      </c>
      <c r="O583" s="243">
        <v>0</v>
      </c>
    </row>
    <row r="584" spans="1:15" ht="21.75" customHeight="1">
      <c r="A584" s="219"/>
      <c r="B584" s="254"/>
      <c r="C584" s="627" t="s">
        <v>1355</v>
      </c>
      <c r="D584" s="627"/>
      <c r="E584" s="627"/>
      <c r="F584" s="627"/>
      <c r="G584" s="627"/>
      <c r="H584" s="628"/>
      <c r="I584" s="232">
        <v>929</v>
      </c>
      <c r="J584" s="233">
        <v>114</v>
      </c>
      <c r="K584" s="234">
        <v>0</v>
      </c>
      <c r="L584" s="235">
        <v>0</v>
      </c>
      <c r="M584" s="236">
        <v>42397.17342</v>
      </c>
      <c r="N584" s="236">
        <v>19390.251600000003</v>
      </c>
      <c r="O584" s="237">
        <v>1.02</v>
      </c>
    </row>
    <row r="585" spans="1:15" ht="42.75" customHeight="1">
      <c r="A585" s="220"/>
      <c r="B585" s="254"/>
      <c r="C585" s="255"/>
      <c r="D585" s="629" t="s">
        <v>1404</v>
      </c>
      <c r="E585" s="629"/>
      <c r="F585" s="629"/>
      <c r="G585" s="629"/>
      <c r="H585" s="630"/>
      <c r="I585" s="238">
        <v>929</v>
      </c>
      <c r="J585" s="239">
        <v>114</v>
      </c>
      <c r="K585" s="240">
        <v>920000</v>
      </c>
      <c r="L585" s="241">
        <v>0</v>
      </c>
      <c r="M585" s="242">
        <v>15812.03318</v>
      </c>
      <c r="N585" s="242">
        <v>0</v>
      </c>
      <c r="O585" s="243">
        <v>0</v>
      </c>
    </row>
    <row r="586" spans="1:15" ht="21.75" customHeight="1">
      <c r="A586" s="220"/>
      <c r="B586" s="254"/>
      <c r="C586" s="255"/>
      <c r="D586" s="256"/>
      <c r="E586" s="629" t="s">
        <v>1406</v>
      </c>
      <c r="F586" s="629"/>
      <c r="G586" s="629"/>
      <c r="H586" s="630"/>
      <c r="I586" s="238">
        <v>929</v>
      </c>
      <c r="J586" s="239">
        <v>114</v>
      </c>
      <c r="K586" s="240">
        <v>920300</v>
      </c>
      <c r="L586" s="241">
        <v>0</v>
      </c>
      <c r="M586" s="242">
        <v>15812.03318</v>
      </c>
      <c r="N586" s="242">
        <v>0</v>
      </c>
      <c r="O586" s="243">
        <v>0</v>
      </c>
    </row>
    <row r="587" spans="1:15" ht="53.25" customHeight="1">
      <c r="A587" s="220"/>
      <c r="B587" s="254"/>
      <c r="C587" s="255"/>
      <c r="D587" s="256"/>
      <c r="E587" s="256"/>
      <c r="F587" s="629" t="s">
        <v>1605</v>
      </c>
      <c r="G587" s="629"/>
      <c r="H587" s="630"/>
      <c r="I587" s="238">
        <v>929</v>
      </c>
      <c r="J587" s="239">
        <v>114</v>
      </c>
      <c r="K587" s="240">
        <v>920357</v>
      </c>
      <c r="L587" s="241">
        <v>0</v>
      </c>
      <c r="M587" s="242">
        <v>1156.7091799999998</v>
      </c>
      <c r="N587" s="242">
        <v>0</v>
      </c>
      <c r="O587" s="243">
        <v>0</v>
      </c>
    </row>
    <row r="588" spans="1:15" ht="32.25" customHeight="1">
      <c r="A588" s="220"/>
      <c r="B588" s="254"/>
      <c r="C588" s="255"/>
      <c r="D588" s="256"/>
      <c r="E588" s="256"/>
      <c r="F588" s="256"/>
      <c r="G588" s="631" t="s">
        <v>1399</v>
      </c>
      <c r="H588" s="632"/>
      <c r="I588" s="238">
        <v>929</v>
      </c>
      <c r="J588" s="239">
        <v>114</v>
      </c>
      <c r="K588" s="240">
        <v>920357</v>
      </c>
      <c r="L588" s="241">
        <v>500</v>
      </c>
      <c r="M588" s="242">
        <v>1156.7091799999998</v>
      </c>
      <c r="N588" s="242">
        <v>0</v>
      </c>
      <c r="O588" s="243">
        <v>0</v>
      </c>
    </row>
    <row r="589" spans="1:15" ht="32.25" customHeight="1">
      <c r="A589" s="220"/>
      <c r="B589" s="254"/>
      <c r="C589" s="255"/>
      <c r="D589" s="256"/>
      <c r="E589" s="256"/>
      <c r="F589" s="629" t="s">
        <v>1553</v>
      </c>
      <c r="G589" s="629"/>
      <c r="H589" s="630"/>
      <c r="I589" s="238">
        <v>929</v>
      </c>
      <c r="J589" s="239">
        <v>114</v>
      </c>
      <c r="K589" s="240">
        <v>920360</v>
      </c>
      <c r="L589" s="241">
        <v>0</v>
      </c>
      <c r="M589" s="242">
        <v>14655.324</v>
      </c>
      <c r="N589" s="242">
        <v>0</v>
      </c>
      <c r="O589" s="243">
        <v>0</v>
      </c>
    </row>
    <row r="590" spans="1:15" ht="32.25" customHeight="1">
      <c r="A590" s="220"/>
      <c r="B590" s="254"/>
      <c r="C590" s="255"/>
      <c r="D590" s="256"/>
      <c r="E590" s="256"/>
      <c r="F590" s="256"/>
      <c r="G590" s="631" t="s">
        <v>1399</v>
      </c>
      <c r="H590" s="632"/>
      <c r="I590" s="238">
        <v>929</v>
      </c>
      <c r="J590" s="239">
        <v>114</v>
      </c>
      <c r="K590" s="240">
        <v>920360</v>
      </c>
      <c r="L590" s="241">
        <v>500</v>
      </c>
      <c r="M590" s="242">
        <v>14655.324</v>
      </c>
      <c r="N590" s="242">
        <v>0</v>
      </c>
      <c r="O590" s="243">
        <v>0</v>
      </c>
    </row>
    <row r="591" spans="1:15" ht="21.75" customHeight="1">
      <c r="A591" s="220"/>
      <c r="B591" s="254"/>
      <c r="C591" s="255"/>
      <c r="D591" s="629" t="s">
        <v>1420</v>
      </c>
      <c r="E591" s="629"/>
      <c r="F591" s="629"/>
      <c r="G591" s="629"/>
      <c r="H591" s="630"/>
      <c r="I591" s="238">
        <v>929</v>
      </c>
      <c r="J591" s="239">
        <v>114</v>
      </c>
      <c r="K591" s="240">
        <v>930000</v>
      </c>
      <c r="L591" s="241">
        <v>0</v>
      </c>
      <c r="M591" s="242">
        <v>26585.14024</v>
      </c>
      <c r="N591" s="242">
        <v>19390.251600000003</v>
      </c>
      <c r="O591" s="243">
        <v>1.02</v>
      </c>
    </row>
    <row r="592" spans="1:15" ht="32.25" customHeight="1">
      <c r="A592" s="220"/>
      <c r="B592" s="254"/>
      <c r="C592" s="255"/>
      <c r="D592" s="256"/>
      <c r="E592" s="629" t="s">
        <v>1421</v>
      </c>
      <c r="F592" s="629"/>
      <c r="G592" s="629"/>
      <c r="H592" s="630"/>
      <c r="I592" s="238">
        <v>929</v>
      </c>
      <c r="J592" s="239">
        <v>114</v>
      </c>
      <c r="K592" s="240">
        <v>939900</v>
      </c>
      <c r="L592" s="241">
        <v>0</v>
      </c>
      <c r="M592" s="242">
        <v>26585.14024</v>
      </c>
      <c r="N592" s="242">
        <v>19390.251600000003</v>
      </c>
      <c r="O592" s="243">
        <v>1.02</v>
      </c>
    </row>
    <row r="593" spans="1:15" ht="29.25" customHeight="1">
      <c r="A593" s="220"/>
      <c r="B593" s="254"/>
      <c r="C593" s="255"/>
      <c r="D593" s="256"/>
      <c r="E593" s="256"/>
      <c r="F593" s="629" t="s">
        <v>1606</v>
      </c>
      <c r="G593" s="629"/>
      <c r="H593" s="630"/>
      <c r="I593" s="238">
        <v>929</v>
      </c>
      <c r="J593" s="239">
        <v>114</v>
      </c>
      <c r="K593" s="240">
        <v>939907</v>
      </c>
      <c r="L593" s="241">
        <v>0</v>
      </c>
      <c r="M593" s="242">
        <v>26585.14024</v>
      </c>
      <c r="N593" s="242">
        <v>19390.251600000003</v>
      </c>
      <c r="O593" s="243">
        <v>1.02</v>
      </c>
    </row>
    <row r="594" spans="1:15" ht="21.75" customHeight="1">
      <c r="A594" s="220"/>
      <c r="B594" s="254"/>
      <c r="C594" s="255"/>
      <c r="D594" s="256"/>
      <c r="E594" s="256"/>
      <c r="F594" s="256"/>
      <c r="G594" s="631" t="s">
        <v>1423</v>
      </c>
      <c r="H594" s="632"/>
      <c r="I594" s="238">
        <v>929</v>
      </c>
      <c r="J594" s="239">
        <v>114</v>
      </c>
      <c r="K594" s="240">
        <v>939907</v>
      </c>
      <c r="L594" s="241">
        <v>1</v>
      </c>
      <c r="M594" s="242">
        <v>26585.14024</v>
      </c>
      <c r="N594" s="242">
        <v>19390.251600000003</v>
      </c>
      <c r="O594" s="243">
        <v>1.02</v>
      </c>
    </row>
    <row r="595" spans="1:15" ht="12" customHeight="1">
      <c r="A595" s="219"/>
      <c r="B595" s="254"/>
      <c r="C595" s="627" t="s">
        <v>1361</v>
      </c>
      <c r="D595" s="627"/>
      <c r="E595" s="627"/>
      <c r="F595" s="627"/>
      <c r="G595" s="627"/>
      <c r="H595" s="628"/>
      <c r="I595" s="232">
        <v>929</v>
      </c>
      <c r="J595" s="233">
        <v>409</v>
      </c>
      <c r="K595" s="234">
        <v>0</v>
      </c>
      <c r="L595" s="235">
        <v>0</v>
      </c>
      <c r="M595" s="236">
        <v>45103</v>
      </c>
      <c r="N595" s="236">
        <v>0</v>
      </c>
      <c r="O595" s="237">
        <v>0</v>
      </c>
    </row>
    <row r="596" spans="1:15" ht="12" customHeight="1">
      <c r="A596" s="220"/>
      <c r="B596" s="254"/>
      <c r="C596" s="255"/>
      <c r="D596" s="629" t="s">
        <v>1361</v>
      </c>
      <c r="E596" s="629"/>
      <c r="F596" s="629"/>
      <c r="G596" s="629"/>
      <c r="H596" s="630"/>
      <c r="I596" s="238">
        <v>929</v>
      </c>
      <c r="J596" s="239">
        <v>409</v>
      </c>
      <c r="K596" s="240">
        <v>3150000</v>
      </c>
      <c r="L596" s="241">
        <v>0</v>
      </c>
      <c r="M596" s="242">
        <v>45103</v>
      </c>
      <c r="N596" s="242">
        <v>0</v>
      </c>
      <c r="O596" s="243">
        <v>0</v>
      </c>
    </row>
    <row r="597" spans="1:15" ht="21.75" customHeight="1">
      <c r="A597" s="220"/>
      <c r="B597" s="254"/>
      <c r="C597" s="255"/>
      <c r="D597" s="256"/>
      <c r="E597" s="629" t="s">
        <v>1607</v>
      </c>
      <c r="F597" s="629"/>
      <c r="G597" s="629"/>
      <c r="H597" s="630"/>
      <c r="I597" s="238">
        <v>929</v>
      </c>
      <c r="J597" s="239">
        <v>409</v>
      </c>
      <c r="K597" s="240">
        <v>3150200</v>
      </c>
      <c r="L597" s="241">
        <v>0</v>
      </c>
      <c r="M597" s="242">
        <v>45103</v>
      </c>
      <c r="N597" s="242">
        <v>0</v>
      </c>
      <c r="O597" s="243">
        <v>0</v>
      </c>
    </row>
    <row r="598" spans="1:15" ht="81" customHeight="1">
      <c r="A598" s="220"/>
      <c r="B598" s="254"/>
      <c r="C598" s="255"/>
      <c r="D598" s="256"/>
      <c r="E598" s="256"/>
      <c r="F598" s="629" t="s">
        <v>1608</v>
      </c>
      <c r="G598" s="629"/>
      <c r="H598" s="630"/>
      <c r="I598" s="238">
        <v>929</v>
      </c>
      <c r="J598" s="239">
        <v>409</v>
      </c>
      <c r="K598" s="240">
        <v>3150204</v>
      </c>
      <c r="L598" s="241">
        <v>0</v>
      </c>
      <c r="M598" s="242">
        <v>45103</v>
      </c>
      <c r="N598" s="242">
        <v>0</v>
      </c>
      <c r="O598" s="243">
        <v>0</v>
      </c>
    </row>
    <row r="599" spans="1:15" ht="12" customHeight="1">
      <c r="A599" s="220"/>
      <c r="B599" s="254"/>
      <c r="C599" s="255"/>
      <c r="D599" s="256"/>
      <c r="E599" s="256"/>
      <c r="F599" s="256"/>
      <c r="G599" s="631" t="s">
        <v>1575</v>
      </c>
      <c r="H599" s="632"/>
      <c r="I599" s="238">
        <v>929</v>
      </c>
      <c r="J599" s="239">
        <v>409</v>
      </c>
      <c r="K599" s="240">
        <v>3150204</v>
      </c>
      <c r="L599" s="241">
        <v>3</v>
      </c>
      <c r="M599" s="242">
        <v>45103</v>
      </c>
      <c r="N599" s="242">
        <v>0</v>
      </c>
      <c r="O599" s="243">
        <v>0</v>
      </c>
    </row>
    <row r="600" spans="1:15" ht="12" customHeight="1">
      <c r="A600" s="219"/>
      <c r="B600" s="254"/>
      <c r="C600" s="627" t="s">
        <v>1365</v>
      </c>
      <c r="D600" s="627"/>
      <c r="E600" s="627"/>
      <c r="F600" s="627"/>
      <c r="G600" s="627"/>
      <c r="H600" s="628"/>
      <c r="I600" s="232">
        <v>929</v>
      </c>
      <c r="J600" s="233">
        <v>503</v>
      </c>
      <c r="K600" s="234">
        <v>0</v>
      </c>
      <c r="L600" s="235">
        <v>0</v>
      </c>
      <c r="M600" s="236">
        <v>15839.982989999999</v>
      </c>
      <c r="N600" s="236">
        <v>0</v>
      </c>
      <c r="O600" s="237">
        <v>0</v>
      </c>
    </row>
    <row r="601" spans="1:15" ht="42.75" customHeight="1">
      <c r="A601" s="220"/>
      <c r="B601" s="254"/>
      <c r="C601" s="255"/>
      <c r="D601" s="629" t="s">
        <v>1609</v>
      </c>
      <c r="E601" s="629"/>
      <c r="F601" s="629"/>
      <c r="G601" s="629"/>
      <c r="H601" s="630"/>
      <c r="I601" s="238">
        <v>929</v>
      </c>
      <c r="J601" s="239">
        <v>503</v>
      </c>
      <c r="K601" s="240">
        <v>1020000</v>
      </c>
      <c r="L601" s="241">
        <v>0</v>
      </c>
      <c r="M601" s="242">
        <v>1526.8</v>
      </c>
      <c r="N601" s="242">
        <v>0</v>
      </c>
      <c r="O601" s="243">
        <v>0</v>
      </c>
    </row>
    <row r="602" spans="1:15" ht="78.75" customHeight="1">
      <c r="A602" s="220"/>
      <c r="B602" s="254"/>
      <c r="C602" s="255"/>
      <c r="D602" s="256"/>
      <c r="E602" s="629" t="s">
        <v>1610</v>
      </c>
      <c r="F602" s="629"/>
      <c r="G602" s="629"/>
      <c r="H602" s="630"/>
      <c r="I602" s="238">
        <v>929</v>
      </c>
      <c r="J602" s="239">
        <v>503</v>
      </c>
      <c r="K602" s="240">
        <v>1020100</v>
      </c>
      <c r="L602" s="241">
        <v>0</v>
      </c>
      <c r="M602" s="242">
        <v>1526.8</v>
      </c>
      <c r="N602" s="242">
        <v>0</v>
      </c>
      <c r="O602" s="243">
        <v>0</v>
      </c>
    </row>
    <row r="603" spans="1:15" ht="42.75" customHeight="1">
      <c r="A603" s="220"/>
      <c r="B603" s="254"/>
      <c r="C603" s="255"/>
      <c r="D603" s="256"/>
      <c r="E603" s="256"/>
      <c r="F603" s="629" t="s">
        <v>1611</v>
      </c>
      <c r="G603" s="629"/>
      <c r="H603" s="630"/>
      <c r="I603" s="238">
        <v>929</v>
      </c>
      <c r="J603" s="239">
        <v>503</v>
      </c>
      <c r="K603" s="240">
        <v>1020115</v>
      </c>
      <c r="L603" s="241">
        <v>0</v>
      </c>
      <c r="M603" s="242">
        <v>1526.8</v>
      </c>
      <c r="N603" s="242">
        <v>0</v>
      </c>
      <c r="O603" s="243">
        <v>0</v>
      </c>
    </row>
    <row r="604" spans="1:15" ht="12" customHeight="1">
      <c r="A604" s="220"/>
      <c r="B604" s="254"/>
      <c r="C604" s="255"/>
      <c r="D604" s="256"/>
      <c r="E604" s="256"/>
      <c r="F604" s="256"/>
      <c r="G604" s="631" t="s">
        <v>1575</v>
      </c>
      <c r="H604" s="632"/>
      <c r="I604" s="238">
        <v>929</v>
      </c>
      <c r="J604" s="239">
        <v>503</v>
      </c>
      <c r="K604" s="240">
        <v>1020115</v>
      </c>
      <c r="L604" s="241">
        <v>3</v>
      </c>
      <c r="M604" s="242">
        <v>1526.8</v>
      </c>
      <c r="N604" s="242">
        <v>0</v>
      </c>
      <c r="O604" s="243">
        <v>0</v>
      </c>
    </row>
    <row r="605" spans="1:15" ht="12" customHeight="1">
      <c r="A605" s="220"/>
      <c r="B605" s="254"/>
      <c r="C605" s="255"/>
      <c r="D605" s="629" t="s">
        <v>1365</v>
      </c>
      <c r="E605" s="629"/>
      <c r="F605" s="629"/>
      <c r="G605" s="629"/>
      <c r="H605" s="630"/>
      <c r="I605" s="238">
        <v>929</v>
      </c>
      <c r="J605" s="239">
        <v>503</v>
      </c>
      <c r="K605" s="240">
        <v>6000000</v>
      </c>
      <c r="L605" s="241">
        <v>0</v>
      </c>
      <c r="M605" s="242">
        <v>14313.182989999998</v>
      </c>
      <c r="N605" s="242">
        <v>0</v>
      </c>
      <c r="O605" s="243">
        <v>0</v>
      </c>
    </row>
    <row r="606" spans="1:15" ht="53.25" customHeight="1">
      <c r="A606" s="220"/>
      <c r="B606" s="254"/>
      <c r="C606" s="255"/>
      <c r="D606" s="256"/>
      <c r="E606" s="629" t="s">
        <v>1579</v>
      </c>
      <c r="F606" s="629"/>
      <c r="G606" s="629"/>
      <c r="H606" s="630"/>
      <c r="I606" s="238">
        <v>929</v>
      </c>
      <c r="J606" s="239">
        <v>503</v>
      </c>
      <c r="K606" s="240">
        <v>6000200</v>
      </c>
      <c r="L606" s="241">
        <v>0</v>
      </c>
      <c r="M606" s="242">
        <v>10444.67903</v>
      </c>
      <c r="N606" s="242">
        <v>0</v>
      </c>
      <c r="O606" s="243">
        <v>0</v>
      </c>
    </row>
    <row r="607" spans="1:15" ht="32.25" customHeight="1">
      <c r="A607" s="220"/>
      <c r="B607" s="254"/>
      <c r="C607" s="255"/>
      <c r="D607" s="256"/>
      <c r="E607" s="256"/>
      <c r="F607" s="256"/>
      <c r="G607" s="631" t="s">
        <v>1399</v>
      </c>
      <c r="H607" s="632"/>
      <c r="I607" s="238">
        <v>929</v>
      </c>
      <c r="J607" s="239">
        <v>503</v>
      </c>
      <c r="K607" s="240">
        <v>6000200</v>
      </c>
      <c r="L607" s="241">
        <v>500</v>
      </c>
      <c r="M607" s="242">
        <v>10444.67903</v>
      </c>
      <c r="N607" s="242">
        <v>0</v>
      </c>
      <c r="O607" s="243">
        <v>0</v>
      </c>
    </row>
    <row r="608" spans="1:15" ht="32.25" customHeight="1">
      <c r="A608" s="220"/>
      <c r="B608" s="254"/>
      <c r="C608" s="255"/>
      <c r="D608" s="256"/>
      <c r="E608" s="629" t="s">
        <v>1586</v>
      </c>
      <c r="F608" s="629"/>
      <c r="G608" s="629"/>
      <c r="H608" s="630"/>
      <c r="I608" s="238">
        <v>929</v>
      </c>
      <c r="J608" s="239">
        <v>503</v>
      </c>
      <c r="K608" s="240">
        <v>6000500</v>
      </c>
      <c r="L608" s="241">
        <v>0</v>
      </c>
      <c r="M608" s="242">
        <v>3868.50396</v>
      </c>
      <c r="N608" s="242">
        <v>0</v>
      </c>
      <c r="O608" s="243">
        <v>0</v>
      </c>
    </row>
    <row r="609" spans="1:15" ht="21.75" customHeight="1">
      <c r="A609" s="220"/>
      <c r="B609" s="254"/>
      <c r="C609" s="255"/>
      <c r="D609" s="256"/>
      <c r="E609" s="256"/>
      <c r="F609" s="629" t="s">
        <v>1612</v>
      </c>
      <c r="G609" s="629"/>
      <c r="H609" s="630"/>
      <c r="I609" s="238">
        <v>929</v>
      </c>
      <c r="J609" s="239">
        <v>503</v>
      </c>
      <c r="K609" s="240">
        <v>6000501</v>
      </c>
      <c r="L609" s="241">
        <v>0</v>
      </c>
      <c r="M609" s="242">
        <v>3868.50396</v>
      </c>
      <c r="N609" s="242">
        <v>0</v>
      </c>
      <c r="O609" s="243">
        <v>0</v>
      </c>
    </row>
    <row r="610" spans="1:15" ht="32.25" customHeight="1">
      <c r="A610" s="220"/>
      <c r="B610" s="254"/>
      <c r="C610" s="255"/>
      <c r="D610" s="256"/>
      <c r="E610" s="256"/>
      <c r="F610" s="256"/>
      <c r="G610" s="631" t="s">
        <v>1399</v>
      </c>
      <c r="H610" s="632"/>
      <c r="I610" s="238">
        <v>929</v>
      </c>
      <c r="J610" s="239">
        <v>503</v>
      </c>
      <c r="K610" s="240">
        <v>6000501</v>
      </c>
      <c r="L610" s="241">
        <v>500</v>
      </c>
      <c r="M610" s="242">
        <v>3868.50396</v>
      </c>
      <c r="N610" s="242">
        <v>0</v>
      </c>
      <c r="O610" s="243">
        <v>0</v>
      </c>
    </row>
    <row r="611" spans="1:15" ht="32.25" customHeight="1">
      <c r="A611" s="219"/>
      <c r="B611" s="254"/>
      <c r="C611" s="627" t="s">
        <v>1366</v>
      </c>
      <c r="D611" s="627"/>
      <c r="E611" s="627"/>
      <c r="F611" s="627"/>
      <c r="G611" s="627"/>
      <c r="H611" s="628"/>
      <c r="I611" s="232">
        <v>929</v>
      </c>
      <c r="J611" s="233">
        <v>505</v>
      </c>
      <c r="K611" s="234">
        <v>0</v>
      </c>
      <c r="L611" s="235">
        <v>0</v>
      </c>
      <c r="M611" s="236">
        <v>15550</v>
      </c>
      <c r="N611" s="236">
        <v>0</v>
      </c>
      <c r="O611" s="237">
        <v>0</v>
      </c>
    </row>
    <row r="612" spans="1:15" ht="21.75" customHeight="1">
      <c r="A612" s="220"/>
      <c r="B612" s="254"/>
      <c r="C612" s="255"/>
      <c r="D612" s="629" t="s">
        <v>1427</v>
      </c>
      <c r="E612" s="629"/>
      <c r="F612" s="629"/>
      <c r="G612" s="629"/>
      <c r="H612" s="630"/>
      <c r="I612" s="238">
        <v>929</v>
      </c>
      <c r="J612" s="239">
        <v>505</v>
      </c>
      <c r="K612" s="240">
        <v>7950000</v>
      </c>
      <c r="L612" s="241">
        <v>0</v>
      </c>
      <c r="M612" s="242">
        <v>15550</v>
      </c>
      <c r="N612" s="242">
        <v>0</v>
      </c>
      <c r="O612" s="243">
        <v>0</v>
      </c>
    </row>
    <row r="613" spans="1:15" ht="82.5" customHeight="1">
      <c r="A613" s="220"/>
      <c r="B613" s="254"/>
      <c r="C613" s="255"/>
      <c r="D613" s="256"/>
      <c r="E613" s="256"/>
      <c r="F613" s="629" t="s">
        <v>1613</v>
      </c>
      <c r="G613" s="629"/>
      <c r="H613" s="630"/>
      <c r="I613" s="238">
        <v>929</v>
      </c>
      <c r="J613" s="239">
        <v>505</v>
      </c>
      <c r="K613" s="240">
        <v>7950042</v>
      </c>
      <c r="L613" s="241">
        <v>0</v>
      </c>
      <c r="M613" s="242">
        <v>15550</v>
      </c>
      <c r="N613" s="242">
        <v>0</v>
      </c>
      <c r="O613" s="243">
        <v>0</v>
      </c>
    </row>
    <row r="614" spans="1:15" ht="32.25" customHeight="1">
      <c r="A614" s="220"/>
      <c r="B614" s="254"/>
      <c r="C614" s="255"/>
      <c r="D614" s="256"/>
      <c r="E614" s="256"/>
      <c r="F614" s="256"/>
      <c r="G614" s="631" t="s">
        <v>1399</v>
      </c>
      <c r="H614" s="632"/>
      <c r="I614" s="238">
        <v>929</v>
      </c>
      <c r="J614" s="239">
        <v>505</v>
      </c>
      <c r="K614" s="240">
        <v>7950042</v>
      </c>
      <c r="L614" s="241">
        <v>500</v>
      </c>
      <c r="M614" s="242">
        <v>15550</v>
      </c>
      <c r="N614" s="242">
        <v>0</v>
      </c>
      <c r="O614" s="243">
        <v>0</v>
      </c>
    </row>
    <row r="615" spans="1:15" ht="12" customHeight="1">
      <c r="A615" s="219"/>
      <c r="B615" s="254"/>
      <c r="C615" s="627" t="s">
        <v>1368</v>
      </c>
      <c r="D615" s="627"/>
      <c r="E615" s="627"/>
      <c r="F615" s="627"/>
      <c r="G615" s="627"/>
      <c r="H615" s="628"/>
      <c r="I615" s="232">
        <v>929</v>
      </c>
      <c r="J615" s="233">
        <v>701</v>
      </c>
      <c r="K615" s="234">
        <v>0</v>
      </c>
      <c r="L615" s="235">
        <v>0</v>
      </c>
      <c r="M615" s="236">
        <v>2659.5467999999996</v>
      </c>
      <c r="N615" s="236">
        <v>0</v>
      </c>
      <c r="O615" s="237">
        <v>0</v>
      </c>
    </row>
    <row r="616" spans="1:15" ht="21.75" customHeight="1">
      <c r="A616" s="220"/>
      <c r="B616" s="254"/>
      <c r="C616" s="255"/>
      <c r="D616" s="629" t="s">
        <v>1440</v>
      </c>
      <c r="E616" s="629"/>
      <c r="F616" s="629"/>
      <c r="G616" s="629"/>
      <c r="H616" s="630"/>
      <c r="I616" s="238">
        <v>929</v>
      </c>
      <c r="J616" s="239">
        <v>701</v>
      </c>
      <c r="K616" s="240">
        <v>4200000</v>
      </c>
      <c r="L616" s="241">
        <v>0</v>
      </c>
      <c r="M616" s="242">
        <v>2659.5467999999996</v>
      </c>
      <c r="N616" s="242">
        <v>0</v>
      </c>
      <c r="O616" s="243">
        <v>0</v>
      </c>
    </row>
    <row r="617" spans="1:15" ht="32.25" customHeight="1">
      <c r="A617" s="220"/>
      <c r="B617" s="254"/>
      <c r="C617" s="255"/>
      <c r="D617" s="256"/>
      <c r="E617" s="629" t="s">
        <v>1421</v>
      </c>
      <c r="F617" s="629"/>
      <c r="G617" s="629"/>
      <c r="H617" s="630"/>
      <c r="I617" s="238">
        <v>929</v>
      </c>
      <c r="J617" s="239">
        <v>701</v>
      </c>
      <c r="K617" s="240">
        <v>4209900</v>
      </c>
      <c r="L617" s="241">
        <v>0</v>
      </c>
      <c r="M617" s="242">
        <v>2659.5467999999996</v>
      </c>
      <c r="N617" s="242">
        <v>0</v>
      </c>
      <c r="O617" s="243">
        <v>0</v>
      </c>
    </row>
    <row r="618" spans="1:15" ht="42.75" customHeight="1">
      <c r="A618" s="220"/>
      <c r="B618" s="254"/>
      <c r="C618" s="255"/>
      <c r="D618" s="256"/>
      <c r="E618" s="256"/>
      <c r="F618" s="629" t="s">
        <v>1614</v>
      </c>
      <c r="G618" s="629"/>
      <c r="H618" s="630"/>
      <c r="I618" s="238">
        <v>929</v>
      </c>
      <c r="J618" s="239">
        <v>701</v>
      </c>
      <c r="K618" s="240">
        <v>4209903</v>
      </c>
      <c r="L618" s="241">
        <v>0</v>
      </c>
      <c r="M618" s="242">
        <v>88.19907</v>
      </c>
      <c r="N618" s="242">
        <v>0</v>
      </c>
      <c r="O618" s="243">
        <v>0</v>
      </c>
    </row>
    <row r="619" spans="1:15" ht="21.75" customHeight="1">
      <c r="A619" s="220"/>
      <c r="B619" s="254"/>
      <c r="C619" s="255"/>
      <c r="D619" s="256"/>
      <c r="E619" s="256"/>
      <c r="F619" s="256"/>
      <c r="G619" s="631" t="s">
        <v>1423</v>
      </c>
      <c r="H619" s="632"/>
      <c r="I619" s="238">
        <v>929</v>
      </c>
      <c r="J619" s="239">
        <v>701</v>
      </c>
      <c r="K619" s="240">
        <v>4209903</v>
      </c>
      <c r="L619" s="241">
        <v>1</v>
      </c>
      <c r="M619" s="242">
        <v>88.19907</v>
      </c>
      <c r="N619" s="242">
        <v>0</v>
      </c>
      <c r="O619" s="243">
        <v>0</v>
      </c>
    </row>
    <row r="620" spans="1:15" ht="21.75" customHeight="1">
      <c r="A620" s="220"/>
      <c r="B620" s="254"/>
      <c r="C620" s="255"/>
      <c r="D620" s="256"/>
      <c r="E620" s="256"/>
      <c r="F620" s="629" t="s">
        <v>1615</v>
      </c>
      <c r="G620" s="629"/>
      <c r="H620" s="630"/>
      <c r="I620" s="238">
        <v>929</v>
      </c>
      <c r="J620" s="239">
        <v>701</v>
      </c>
      <c r="K620" s="240">
        <v>4209904</v>
      </c>
      <c r="L620" s="241">
        <v>0</v>
      </c>
      <c r="M620" s="242">
        <v>2571.34773</v>
      </c>
      <c r="N620" s="242">
        <v>0</v>
      </c>
      <c r="O620" s="243">
        <v>0</v>
      </c>
    </row>
    <row r="621" spans="1:15" ht="21.75" customHeight="1">
      <c r="A621" s="220"/>
      <c r="B621" s="254"/>
      <c r="C621" s="255"/>
      <c r="D621" s="256"/>
      <c r="E621" s="256"/>
      <c r="F621" s="256"/>
      <c r="G621" s="631" t="s">
        <v>1423</v>
      </c>
      <c r="H621" s="632"/>
      <c r="I621" s="238">
        <v>929</v>
      </c>
      <c r="J621" s="239">
        <v>701</v>
      </c>
      <c r="K621" s="240">
        <v>4209904</v>
      </c>
      <c r="L621" s="241">
        <v>1</v>
      </c>
      <c r="M621" s="242">
        <v>2571.34773</v>
      </c>
      <c r="N621" s="242">
        <v>0</v>
      </c>
      <c r="O621" s="243">
        <v>0</v>
      </c>
    </row>
    <row r="622" spans="1:15" ht="12" customHeight="1">
      <c r="A622" s="219"/>
      <c r="B622" s="254"/>
      <c r="C622" s="627" t="s">
        <v>1369</v>
      </c>
      <c r="D622" s="627"/>
      <c r="E622" s="627"/>
      <c r="F622" s="627"/>
      <c r="G622" s="627"/>
      <c r="H622" s="628"/>
      <c r="I622" s="232">
        <v>929</v>
      </c>
      <c r="J622" s="233">
        <v>702</v>
      </c>
      <c r="K622" s="234">
        <v>0</v>
      </c>
      <c r="L622" s="235">
        <v>0</v>
      </c>
      <c r="M622" s="236">
        <v>3019.21917</v>
      </c>
      <c r="N622" s="236">
        <v>0</v>
      </c>
      <c r="O622" s="237">
        <v>0</v>
      </c>
    </row>
    <row r="623" spans="1:15" ht="21.75" customHeight="1">
      <c r="A623" s="220"/>
      <c r="B623" s="254"/>
      <c r="C623" s="255"/>
      <c r="D623" s="629" t="s">
        <v>1440</v>
      </c>
      <c r="E623" s="629"/>
      <c r="F623" s="629"/>
      <c r="G623" s="629"/>
      <c r="H623" s="630"/>
      <c r="I623" s="238">
        <v>929</v>
      </c>
      <c r="J623" s="239">
        <v>702</v>
      </c>
      <c r="K623" s="240">
        <v>4200000</v>
      </c>
      <c r="L623" s="241">
        <v>0</v>
      </c>
      <c r="M623" s="242">
        <v>287.73141</v>
      </c>
      <c r="N623" s="242">
        <v>0</v>
      </c>
      <c r="O623" s="243">
        <v>0</v>
      </c>
    </row>
    <row r="624" spans="1:15" ht="32.25" customHeight="1">
      <c r="A624" s="220"/>
      <c r="B624" s="254"/>
      <c r="C624" s="255"/>
      <c r="D624" s="256"/>
      <c r="E624" s="629" t="s">
        <v>1421</v>
      </c>
      <c r="F624" s="629"/>
      <c r="G624" s="629"/>
      <c r="H624" s="630"/>
      <c r="I624" s="238">
        <v>929</v>
      </c>
      <c r="J624" s="239">
        <v>702</v>
      </c>
      <c r="K624" s="240">
        <v>4209900</v>
      </c>
      <c r="L624" s="241">
        <v>0</v>
      </c>
      <c r="M624" s="242">
        <v>287.73141</v>
      </c>
      <c r="N624" s="242">
        <v>0</v>
      </c>
      <c r="O624" s="243">
        <v>0</v>
      </c>
    </row>
    <row r="625" spans="1:15" ht="21.75" customHeight="1">
      <c r="A625" s="220"/>
      <c r="B625" s="254"/>
      <c r="C625" s="255"/>
      <c r="D625" s="256"/>
      <c r="E625" s="256"/>
      <c r="F625" s="629" t="s">
        <v>1616</v>
      </c>
      <c r="G625" s="629"/>
      <c r="H625" s="630"/>
      <c r="I625" s="238">
        <v>929</v>
      </c>
      <c r="J625" s="239">
        <v>702</v>
      </c>
      <c r="K625" s="240">
        <v>4209905</v>
      </c>
      <c r="L625" s="241">
        <v>0</v>
      </c>
      <c r="M625" s="242">
        <v>287.73141</v>
      </c>
      <c r="N625" s="242">
        <v>0</v>
      </c>
      <c r="O625" s="243">
        <v>0</v>
      </c>
    </row>
    <row r="626" spans="1:15" ht="21.75" customHeight="1">
      <c r="A626" s="220"/>
      <c r="B626" s="254"/>
      <c r="C626" s="255"/>
      <c r="D626" s="256"/>
      <c r="E626" s="256"/>
      <c r="F626" s="256"/>
      <c r="G626" s="631" t="s">
        <v>1423</v>
      </c>
      <c r="H626" s="632"/>
      <c r="I626" s="238">
        <v>929</v>
      </c>
      <c r="J626" s="239">
        <v>702</v>
      </c>
      <c r="K626" s="240">
        <v>4209905</v>
      </c>
      <c r="L626" s="241">
        <v>1</v>
      </c>
      <c r="M626" s="242">
        <v>287.73141</v>
      </c>
      <c r="N626" s="242">
        <v>0</v>
      </c>
      <c r="O626" s="243">
        <v>0</v>
      </c>
    </row>
    <row r="627" spans="1:15" ht="32.25" customHeight="1">
      <c r="A627" s="220"/>
      <c r="B627" s="254"/>
      <c r="C627" s="255"/>
      <c r="D627" s="629" t="s">
        <v>1444</v>
      </c>
      <c r="E627" s="629"/>
      <c r="F627" s="629"/>
      <c r="G627" s="629"/>
      <c r="H627" s="630"/>
      <c r="I627" s="238">
        <v>929</v>
      </c>
      <c r="J627" s="239">
        <v>702</v>
      </c>
      <c r="K627" s="240">
        <v>4210000</v>
      </c>
      <c r="L627" s="241">
        <v>0</v>
      </c>
      <c r="M627" s="242">
        <v>2373.16239</v>
      </c>
      <c r="N627" s="242">
        <v>0</v>
      </c>
      <c r="O627" s="243">
        <v>0</v>
      </c>
    </row>
    <row r="628" spans="1:15" ht="32.25" customHeight="1">
      <c r="A628" s="220"/>
      <c r="B628" s="254"/>
      <c r="C628" s="255"/>
      <c r="D628" s="256"/>
      <c r="E628" s="629" t="s">
        <v>1421</v>
      </c>
      <c r="F628" s="629"/>
      <c r="G628" s="629"/>
      <c r="H628" s="630"/>
      <c r="I628" s="238">
        <v>929</v>
      </c>
      <c r="J628" s="239">
        <v>702</v>
      </c>
      <c r="K628" s="240">
        <v>4219900</v>
      </c>
      <c r="L628" s="241">
        <v>0</v>
      </c>
      <c r="M628" s="242">
        <v>2373.16239</v>
      </c>
      <c r="N628" s="242">
        <v>0</v>
      </c>
      <c r="O628" s="243">
        <v>0</v>
      </c>
    </row>
    <row r="629" spans="1:15" ht="42.75" customHeight="1">
      <c r="A629" s="220"/>
      <c r="B629" s="254"/>
      <c r="C629" s="255"/>
      <c r="D629" s="256"/>
      <c r="E629" s="256"/>
      <c r="F629" s="629" t="s">
        <v>1617</v>
      </c>
      <c r="G629" s="629"/>
      <c r="H629" s="630"/>
      <c r="I629" s="238">
        <v>929</v>
      </c>
      <c r="J629" s="239">
        <v>702</v>
      </c>
      <c r="K629" s="240">
        <v>4219906</v>
      </c>
      <c r="L629" s="241">
        <v>0</v>
      </c>
      <c r="M629" s="242">
        <v>2373.16239</v>
      </c>
      <c r="N629" s="242">
        <v>0</v>
      </c>
      <c r="O629" s="243">
        <v>0</v>
      </c>
    </row>
    <row r="630" spans="1:15" ht="21.75" customHeight="1">
      <c r="A630" s="220"/>
      <c r="B630" s="254"/>
      <c r="C630" s="255"/>
      <c r="D630" s="256"/>
      <c r="E630" s="256"/>
      <c r="F630" s="256"/>
      <c r="G630" s="631" t="s">
        <v>1423</v>
      </c>
      <c r="H630" s="632"/>
      <c r="I630" s="238">
        <v>929</v>
      </c>
      <c r="J630" s="239">
        <v>702</v>
      </c>
      <c r="K630" s="240">
        <v>4219906</v>
      </c>
      <c r="L630" s="241">
        <v>1</v>
      </c>
      <c r="M630" s="242">
        <v>2373.16239</v>
      </c>
      <c r="N630" s="242">
        <v>0</v>
      </c>
      <c r="O630" s="243">
        <v>0</v>
      </c>
    </row>
    <row r="631" spans="1:15" ht="21.75" customHeight="1">
      <c r="A631" s="220"/>
      <c r="B631" s="254"/>
      <c r="C631" s="255"/>
      <c r="D631" s="629" t="s">
        <v>1449</v>
      </c>
      <c r="E631" s="629"/>
      <c r="F631" s="629"/>
      <c r="G631" s="629"/>
      <c r="H631" s="630"/>
      <c r="I631" s="238">
        <v>929</v>
      </c>
      <c r="J631" s="239">
        <v>702</v>
      </c>
      <c r="K631" s="240">
        <v>4230000</v>
      </c>
      <c r="L631" s="241">
        <v>0</v>
      </c>
      <c r="M631" s="242">
        <v>358.32537</v>
      </c>
      <c r="N631" s="242">
        <v>0</v>
      </c>
      <c r="O631" s="243">
        <v>0</v>
      </c>
    </row>
    <row r="632" spans="1:15" ht="32.25" customHeight="1">
      <c r="A632" s="220"/>
      <c r="B632" s="254"/>
      <c r="C632" s="255"/>
      <c r="D632" s="256"/>
      <c r="E632" s="629" t="s">
        <v>1421</v>
      </c>
      <c r="F632" s="629"/>
      <c r="G632" s="629"/>
      <c r="H632" s="630"/>
      <c r="I632" s="238">
        <v>929</v>
      </c>
      <c r="J632" s="239">
        <v>702</v>
      </c>
      <c r="K632" s="240">
        <v>4239900</v>
      </c>
      <c r="L632" s="241">
        <v>0</v>
      </c>
      <c r="M632" s="242">
        <v>358.32537</v>
      </c>
      <c r="N632" s="242">
        <v>0</v>
      </c>
      <c r="O632" s="243">
        <v>0</v>
      </c>
    </row>
    <row r="633" spans="1:15" ht="28.5" customHeight="1">
      <c r="A633" s="220"/>
      <c r="B633" s="254"/>
      <c r="C633" s="255"/>
      <c r="D633" s="256"/>
      <c r="E633" s="256"/>
      <c r="F633" s="629" t="s">
        <v>1618</v>
      </c>
      <c r="G633" s="629"/>
      <c r="H633" s="630"/>
      <c r="I633" s="238">
        <v>929</v>
      </c>
      <c r="J633" s="239">
        <v>702</v>
      </c>
      <c r="K633" s="240">
        <v>4239907</v>
      </c>
      <c r="L633" s="241">
        <v>0</v>
      </c>
      <c r="M633" s="242">
        <v>29.785259999999997</v>
      </c>
      <c r="N633" s="242">
        <v>0</v>
      </c>
      <c r="O633" s="243">
        <v>0</v>
      </c>
    </row>
    <row r="634" spans="1:15" ht="21.75" customHeight="1">
      <c r="A634" s="220"/>
      <c r="B634" s="254"/>
      <c r="C634" s="255"/>
      <c r="D634" s="256"/>
      <c r="E634" s="256"/>
      <c r="F634" s="256"/>
      <c r="G634" s="631" t="s">
        <v>1423</v>
      </c>
      <c r="H634" s="632"/>
      <c r="I634" s="238">
        <v>929</v>
      </c>
      <c r="J634" s="239">
        <v>702</v>
      </c>
      <c r="K634" s="240">
        <v>4239907</v>
      </c>
      <c r="L634" s="241">
        <v>1</v>
      </c>
      <c r="M634" s="242">
        <v>29.785259999999997</v>
      </c>
      <c r="N634" s="242">
        <v>0</v>
      </c>
      <c r="O634" s="243">
        <v>0</v>
      </c>
    </row>
    <row r="635" spans="1:15" ht="32.25" customHeight="1">
      <c r="A635" s="220"/>
      <c r="B635" s="254"/>
      <c r="C635" s="255"/>
      <c r="D635" s="256"/>
      <c r="E635" s="256"/>
      <c r="F635" s="629" t="s">
        <v>1619</v>
      </c>
      <c r="G635" s="629"/>
      <c r="H635" s="630"/>
      <c r="I635" s="238">
        <v>929</v>
      </c>
      <c r="J635" s="239">
        <v>702</v>
      </c>
      <c r="K635" s="240">
        <v>4239908</v>
      </c>
      <c r="L635" s="241">
        <v>0</v>
      </c>
      <c r="M635" s="242">
        <v>328.54010999999997</v>
      </c>
      <c r="N635" s="242">
        <v>0</v>
      </c>
      <c r="O635" s="243">
        <v>0</v>
      </c>
    </row>
    <row r="636" spans="1:15" ht="21.75" customHeight="1">
      <c r="A636" s="220"/>
      <c r="B636" s="254"/>
      <c r="C636" s="255"/>
      <c r="D636" s="256"/>
      <c r="E636" s="256"/>
      <c r="F636" s="256"/>
      <c r="G636" s="631" t="s">
        <v>1423</v>
      </c>
      <c r="H636" s="632"/>
      <c r="I636" s="238">
        <v>929</v>
      </c>
      <c r="J636" s="239">
        <v>702</v>
      </c>
      <c r="K636" s="240">
        <v>4239908</v>
      </c>
      <c r="L636" s="241">
        <v>1</v>
      </c>
      <c r="M636" s="242">
        <v>328.54010999999997</v>
      </c>
      <c r="N636" s="242">
        <v>0</v>
      </c>
      <c r="O636" s="243">
        <v>0</v>
      </c>
    </row>
    <row r="637" spans="1:15" ht="18" customHeight="1">
      <c r="A637" s="219"/>
      <c r="B637" s="254"/>
      <c r="C637" s="627" t="s">
        <v>1373</v>
      </c>
      <c r="D637" s="627"/>
      <c r="E637" s="627"/>
      <c r="F637" s="627"/>
      <c r="G637" s="627"/>
      <c r="H637" s="628"/>
      <c r="I637" s="232">
        <v>929</v>
      </c>
      <c r="J637" s="233">
        <v>801</v>
      </c>
      <c r="K637" s="234">
        <v>0</v>
      </c>
      <c r="L637" s="235">
        <v>0</v>
      </c>
      <c r="M637" s="236">
        <v>521.67583</v>
      </c>
      <c r="N637" s="236">
        <v>0</v>
      </c>
      <c r="O637" s="237">
        <v>0</v>
      </c>
    </row>
    <row r="638" spans="1:15" ht="32.25" customHeight="1">
      <c r="A638" s="220"/>
      <c r="B638" s="254"/>
      <c r="C638" s="255"/>
      <c r="D638" s="629" t="s">
        <v>1425</v>
      </c>
      <c r="E638" s="629"/>
      <c r="F638" s="629"/>
      <c r="G638" s="629"/>
      <c r="H638" s="630"/>
      <c r="I638" s="238">
        <v>929</v>
      </c>
      <c r="J638" s="239">
        <v>801</v>
      </c>
      <c r="K638" s="240">
        <v>4400000</v>
      </c>
      <c r="L638" s="241">
        <v>0</v>
      </c>
      <c r="M638" s="242">
        <v>375.93048</v>
      </c>
      <c r="N638" s="242">
        <v>0</v>
      </c>
      <c r="O638" s="243">
        <v>0</v>
      </c>
    </row>
    <row r="639" spans="1:15" ht="32.25" customHeight="1">
      <c r="A639" s="220"/>
      <c r="B639" s="254"/>
      <c r="C639" s="255"/>
      <c r="D639" s="256"/>
      <c r="E639" s="629" t="s">
        <v>1421</v>
      </c>
      <c r="F639" s="629"/>
      <c r="G639" s="629"/>
      <c r="H639" s="630"/>
      <c r="I639" s="238">
        <v>929</v>
      </c>
      <c r="J639" s="239">
        <v>801</v>
      </c>
      <c r="K639" s="240">
        <v>4409900</v>
      </c>
      <c r="L639" s="241">
        <v>0</v>
      </c>
      <c r="M639" s="242">
        <v>375.93048</v>
      </c>
      <c r="N639" s="242">
        <v>0</v>
      </c>
      <c r="O639" s="243">
        <v>0</v>
      </c>
    </row>
    <row r="640" spans="1:15" ht="32.25" customHeight="1">
      <c r="A640" s="220"/>
      <c r="B640" s="254"/>
      <c r="C640" s="255"/>
      <c r="D640" s="256"/>
      <c r="E640" s="256"/>
      <c r="F640" s="629" t="s">
        <v>1620</v>
      </c>
      <c r="G640" s="629"/>
      <c r="H640" s="630"/>
      <c r="I640" s="238">
        <v>929</v>
      </c>
      <c r="J640" s="239">
        <v>801</v>
      </c>
      <c r="K640" s="240">
        <v>4409908</v>
      </c>
      <c r="L640" s="241">
        <v>0</v>
      </c>
      <c r="M640" s="242">
        <v>375.93048</v>
      </c>
      <c r="N640" s="242">
        <v>0</v>
      </c>
      <c r="O640" s="243">
        <v>0</v>
      </c>
    </row>
    <row r="641" spans="1:15" ht="21.75" customHeight="1">
      <c r="A641" s="220"/>
      <c r="B641" s="254"/>
      <c r="C641" s="255"/>
      <c r="D641" s="256"/>
      <c r="E641" s="256"/>
      <c r="F641" s="256"/>
      <c r="G641" s="631" t="s">
        <v>1423</v>
      </c>
      <c r="H641" s="632"/>
      <c r="I641" s="238">
        <v>929</v>
      </c>
      <c r="J641" s="239">
        <v>801</v>
      </c>
      <c r="K641" s="240">
        <v>4409908</v>
      </c>
      <c r="L641" s="241">
        <v>1</v>
      </c>
      <c r="M641" s="242">
        <v>375.93048</v>
      </c>
      <c r="N641" s="242">
        <v>0</v>
      </c>
      <c r="O641" s="243">
        <v>0</v>
      </c>
    </row>
    <row r="642" spans="1:15" ht="12" customHeight="1">
      <c r="A642" s="220"/>
      <c r="B642" s="254"/>
      <c r="C642" s="255"/>
      <c r="D642" s="629" t="s">
        <v>1474</v>
      </c>
      <c r="E642" s="629"/>
      <c r="F642" s="629"/>
      <c r="G642" s="629"/>
      <c r="H642" s="630"/>
      <c r="I642" s="238">
        <v>929</v>
      </c>
      <c r="J642" s="239">
        <v>801</v>
      </c>
      <c r="K642" s="240">
        <v>4420000</v>
      </c>
      <c r="L642" s="241">
        <v>0</v>
      </c>
      <c r="M642" s="242">
        <v>145.74535</v>
      </c>
      <c r="N642" s="242">
        <v>0</v>
      </c>
      <c r="O642" s="243">
        <v>0</v>
      </c>
    </row>
    <row r="643" spans="1:15" ht="32.25" customHeight="1">
      <c r="A643" s="220"/>
      <c r="B643" s="254"/>
      <c r="C643" s="255"/>
      <c r="D643" s="256"/>
      <c r="E643" s="629" t="s">
        <v>1421</v>
      </c>
      <c r="F643" s="629"/>
      <c r="G643" s="629"/>
      <c r="H643" s="630"/>
      <c r="I643" s="238">
        <v>929</v>
      </c>
      <c r="J643" s="239">
        <v>801</v>
      </c>
      <c r="K643" s="240">
        <v>4429900</v>
      </c>
      <c r="L643" s="241">
        <v>0</v>
      </c>
      <c r="M643" s="242">
        <v>145.74535</v>
      </c>
      <c r="N643" s="242">
        <v>0</v>
      </c>
      <c r="O643" s="243">
        <v>0</v>
      </c>
    </row>
    <row r="644" spans="1:15" ht="32.25" customHeight="1">
      <c r="A644" s="220"/>
      <c r="B644" s="254"/>
      <c r="C644" s="255"/>
      <c r="D644" s="256"/>
      <c r="E644" s="256"/>
      <c r="F644" s="629" t="s">
        <v>1621</v>
      </c>
      <c r="G644" s="629"/>
      <c r="H644" s="630"/>
      <c r="I644" s="238">
        <v>929</v>
      </c>
      <c r="J644" s="239">
        <v>801</v>
      </c>
      <c r="K644" s="240">
        <v>4429901</v>
      </c>
      <c r="L644" s="241">
        <v>0</v>
      </c>
      <c r="M644" s="242">
        <v>10.41038</v>
      </c>
      <c r="N644" s="242">
        <v>0</v>
      </c>
      <c r="O644" s="243">
        <v>0</v>
      </c>
    </row>
    <row r="645" spans="1:15" ht="21.75" customHeight="1">
      <c r="A645" s="220"/>
      <c r="B645" s="254"/>
      <c r="C645" s="255"/>
      <c r="D645" s="256"/>
      <c r="E645" s="256"/>
      <c r="F645" s="256"/>
      <c r="G645" s="631" t="s">
        <v>1423</v>
      </c>
      <c r="H645" s="632"/>
      <c r="I645" s="238">
        <v>929</v>
      </c>
      <c r="J645" s="239">
        <v>801</v>
      </c>
      <c r="K645" s="240">
        <v>4429901</v>
      </c>
      <c r="L645" s="241">
        <v>1</v>
      </c>
      <c r="M645" s="242">
        <v>10.41038</v>
      </c>
      <c r="N645" s="242">
        <v>0</v>
      </c>
      <c r="O645" s="243">
        <v>0</v>
      </c>
    </row>
    <row r="646" spans="1:15" ht="21.75" customHeight="1">
      <c r="A646" s="220"/>
      <c r="B646" s="254"/>
      <c r="C646" s="255"/>
      <c r="D646" s="256"/>
      <c r="E646" s="256"/>
      <c r="F646" s="629" t="s">
        <v>1622</v>
      </c>
      <c r="G646" s="629"/>
      <c r="H646" s="630"/>
      <c r="I646" s="238">
        <v>929</v>
      </c>
      <c r="J646" s="239">
        <v>801</v>
      </c>
      <c r="K646" s="240">
        <v>4429902</v>
      </c>
      <c r="L646" s="241">
        <v>0</v>
      </c>
      <c r="M646" s="242">
        <v>135.33497</v>
      </c>
      <c r="N646" s="242">
        <v>0</v>
      </c>
      <c r="O646" s="243">
        <v>0</v>
      </c>
    </row>
    <row r="647" spans="1:15" ht="21.75" customHeight="1">
      <c r="A647" s="220"/>
      <c r="B647" s="254"/>
      <c r="C647" s="255"/>
      <c r="D647" s="256"/>
      <c r="E647" s="256"/>
      <c r="F647" s="256"/>
      <c r="G647" s="631" t="s">
        <v>1423</v>
      </c>
      <c r="H647" s="632"/>
      <c r="I647" s="238">
        <v>929</v>
      </c>
      <c r="J647" s="239">
        <v>801</v>
      </c>
      <c r="K647" s="240">
        <v>4429902</v>
      </c>
      <c r="L647" s="241">
        <v>1</v>
      </c>
      <c r="M647" s="242">
        <v>135.33497</v>
      </c>
      <c r="N647" s="242">
        <v>0</v>
      </c>
      <c r="O647" s="243">
        <v>0</v>
      </c>
    </row>
    <row r="648" spans="1:15" ht="21.75" customHeight="1">
      <c r="A648" s="219"/>
      <c r="B648" s="254"/>
      <c r="C648" s="627" t="s">
        <v>1376</v>
      </c>
      <c r="D648" s="627"/>
      <c r="E648" s="627"/>
      <c r="F648" s="627"/>
      <c r="G648" s="627"/>
      <c r="H648" s="628"/>
      <c r="I648" s="232">
        <v>929</v>
      </c>
      <c r="J648" s="233">
        <v>901</v>
      </c>
      <c r="K648" s="234">
        <v>0</v>
      </c>
      <c r="L648" s="235">
        <v>0</v>
      </c>
      <c r="M648" s="236">
        <v>4329.41387</v>
      </c>
      <c r="N648" s="236">
        <v>0</v>
      </c>
      <c r="O648" s="237">
        <v>0</v>
      </c>
    </row>
    <row r="649" spans="1:15" ht="48" customHeight="1">
      <c r="A649" s="220"/>
      <c r="B649" s="254"/>
      <c r="C649" s="255"/>
      <c r="D649" s="629" t="s">
        <v>1609</v>
      </c>
      <c r="E649" s="629"/>
      <c r="F649" s="629"/>
      <c r="G649" s="629"/>
      <c r="H649" s="630"/>
      <c r="I649" s="238">
        <v>929</v>
      </c>
      <c r="J649" s="239">
        <v>901</v>
      </c>
      <c r="K649" s="240">
        <v>1020000</v>
      </c>
      <c r="L649" s="241">
        <v>0</v>
      </c>
      <c r="M649" s="242">
        <v>672.9</v>
      </c>
      <c r="N649" s="242">
        <v>0</v>
      </c>
      <c r="O649" s="243">
        <v>0</v>
      </c>
    </row>
    <row r="650" spans="1:15" ht="75" customHeight="1">
      <c r="A650" s="220"/>
      <c r="B650" s="254"/>
      <c r="C650" s="255"/>
      <c r="D650" s="256"/>
      <c r="E650" s="629" t="s">
        <v>1610</v>
      </c>
      <c r="F650" s="629"/>
      <c r="G650" s="629"/>
      <c r="H650" s="630"/>
      <c r="I650" s="238">
        <v>929</v>
      </c>
      <c r="J650" s="239">
        <v>901</v>
      </c>
      <c r="K650" s="240">
        <v>1020100</v>
      </c>
      <c r="L650" s="241">
        <v>0</v>
      </c>
      <c r="M650" s="242">
        <v>672.9</v>
      </c>
      <c r="N650" s="242">
        <v>0</v>
      </c>
      <c r="O650" s="243">
        <v>0</v>
      </c>
    </row>
    <row r="651" spans="1:15" ht="51.75" customHeight="1">
      <c r="A651" s="220"/>
      <c r="B651" s="254"/>
      <c r="C651" s="255"/>
      <c r="D651" s="256"/>
      <c r="E651" s="256"/>
      <c r="F651" s="629" t="s">
        <v>1623</v>
      </c>
      <c r="G651" s="629"/>
      <c r="H651" s="630"/>
      <c r="I651" s="238">
        <v>929</v>
      </c>
      <c r="J651" s="239">
        <v>901</v>
      </c>
      <c r="K651" s="240">
        <v>1020114</v>
      </c>
      <c r="L651" s="241">
        <v>0</v>
      </c>
      <c r="M651" s="242">
        <v>672.9</v>
      </c>
      <c r="N651" s="242">
        <v>0</v>
      </c>
      <c r="O651" s="243">
        <v>0</v>
      </c>
    </row>
    <row r="652" spans="1:15" ht="18" customHeight="1">
      <c r="A652" s="220"/>
      <c r="B652" s="254"/>
      <c r="C652" s="255"/>
      <c r="D652" s="256"/>
      <c r="E652" s="256"/>
      <c r="F652" s="256"/>
      <c r="G652" s="631" t="s">
        <v>1575</v>
      </c>
      <c r="H652" s="632"/>
      <c r="I652" s="238">
        <v>929</v>
      </c>
      <c r="J652" s="239">
        <v>901</v>
      </c>
      <c r="K652" s="240">
        <v>1020114</v>
      </c>
      <c r="L652" s="241">
        <v>3</v>
      </c>
      <c r="M652" s="242">
        <v>672.9</v>
      </c>
      <c r="N652" s="242">
        <v>0</v>
      </c>
      <c r="O652" s="243">
        <v>0</v>
      </c>
    </row>
    <row r="653" spans="1:15" ht="33" customHeight="1">
      <c r="A653" s="220"/>
      <c r="B653" s="254"/>
      <c r="C653" s="255"/>
      <c r="D653" s="629" t="s">
        <v>1478</v>
      </c>
      <c r="E653" s="629"/>
      <c r="F653" s="629"/>
      <c r="G653" s="629"/>
      <c r="H653" s="630"/>
      <c r="I653" s="238">
        <v>929</v>
      </c>
      <c r="J653" s="239">
        <v>901</v>
      </c>
      <c r="K653" s="240">
        <v>4700000</v>
      </c>
      <c r="L653" s="241">
        <v>0</v>
      </c>
      <c r="M653" s="242">
        <v>3236.71519</v>
      </c>
      <c r="N653" s="242">
        <v>0</v>
      </c>
      <c r="O653" s="243">
        <v>0</v>
      </c>
    </row>
    <row r="654" spans="1:15" ht="32.25" customHeight="1">
      <c r="A654" s="220"/>
      <c r="B654" s="254"/>
      <c r="C654" s="255"/>
      <c r="D654" s="256"/>
      <c r="E654" s="629" t="s">
        <v>1421</v>
      </c>
      <c r="F654" s="629"/>
      <c r="G654" s="629"/>
      <c r="H654" s="630"/>
      <c r="I654" s="238">
        <v>929</v>
      </c>
      <c r="J654" s="239">
        <v>901</v>
      </c>
      <c r="K654" s="240">
        <v>4709900</v>
      </c>
      <c r="L654" s="241">
        <v>0</v>
      </c>
      <c r="M654" s="242">
        <v>3236.71519</v>
      </c>
      <c r="N654" s="242">
        <v>0</v>
      </c>
      <c r="O654" s="243">
        <v>0</v>
      </c>
    </row>
    <row r="655" spans="1:15" ht="46.5" customHeight="1">
      <c r="A655" s="220"/>
      <c r="B655" s="254"/>
      <c r="C655" s="255"/>
      <c r="D655" s="256"/>
      <c r="E655" s="256"/>
      <c r="F655" s="629" t="s">
        <v>1624</v>
      </c>
      <c r="G655" s="629"/>
      <c r="H655" s="630"/>
      <c r="I655" s="238">
        <v>929</v>
      </c>
      <c r="J655" s="239">
        <v>901</v>
      </c>
      <c r="K655" s="240">
        <v>4709902</v>
      </c>
      <c r="L655" s="241">
        <v>0</v>
      </c>
      <c r="M655" s="242">
        <v>170.97317999999999</v>
      </c>
      <c r="N655" s="242">
        <v>0</v>
      </c>
      <c r="O655" s="243">
        <v>0</v>
      </c>
    </row>
    <row r="656" spans="1:15" ht="21.75" customHeight="1">
      <c r="A656" s="220"/>
      <c r="B656" s="254"/>
      <c r="C656" s="255"/>
      <c r="D656" s="256"/>
      <c r="E656" s="256"/>
      <c r="F656" s="256"/>
      <c r="G656" s="631" t="s">
        <v>1423</v>
      </c>
      <c r="H656" s="632"/>
      <c r="I656" s="238">
        <v>929</v>
      </c>
      <c r="J656" s="239">
        <v>901</v>
      </c>
      <c r="K656" s="240">
        <v>4709902</v>
      </c>
      <c r="L656" s="241">
        <v>1</v>
      </c>
      <c r="M656" s="242">
        <v>170.97317999999999</v>
      </c>
      <c r="N656" s="242">
        <v>0</v>
      </c>
      <c r="O656" s="243">
        <v>0</v>
      </c>
    </row>
    <row r="657" spans="1:15" ht="32.25" customHeight="1">
      <c r="A657" s="220"/>
      <c r="B657" s="254"/>
      <c r="C657" s="255"/>
      <c r="D657" s="256"/>
      <c r="E657" s="256"/>
      <c r="F657" s="629" t="s">
        <v>1625</v>
      </c>
      <c r="G657" s="629"/>
      <c r="H657" s="630"/>
      <c r="I657" s="238">
        <v>929</v>
      </c>
      <c r="J657" s="239">
        <v>901</v>
      </c>
      <c r="K657" s="240">
        <v>4709903</v>
      </c>
      <c r="L657" s="241">
        <v>0</v>
      </c>
      <c r="M657" s="242">
        <v>3065.74201</v>
      </c>
      <c r="N657" s="242">
        <v>0</v>
      </c>
      <c r="O657" s="243">
        <v>0</v>
      </c>
    </row>
    <row r="658" spans="1:15" ht="21.75" customHeight="1">
      <c r="A658" s="220"/>
      <c r="B658" s="254"/>
      <c r="C658" s="255"/>
      <c r="D658" s="256"/>
      <c r="E658" s="256"/>
      <c r="F658" s="256"/>
      <c r="G658" s="631" t="s">
        <v>1423</v>
      </c>
      <c r="H658" s="632"/>
      <c r="I658" s="238">
        <v>929</v>
      </c>
      <c r="J658" s="239">
        <v>901</v>
      </c>
      <c r="K658" s="240">
        <v>4709903</v>
      </c>
      <c r="L658" s="241">
        <v>1</v>
      </c>
      <c r="M658" s="242">
        <v>3065.74201</v>
      </c>
      <c r="N658" s="242">
        <v>0</v>
      </c>
      <c r="O658" s="243">
        <v>0</v>
      </c>
    </row>
    <row r="659" spans="1:15" ht="12" customHeight="1">
      <c r="A659" s="220"/>
      <c r="B659" s="254"/>
      <c r="C659" s="255"/>
      <c r="D659" s="629" t="s">
        <v>1479</v>
      </c>
      <c r="E659" s="629"/>
      <c r="F659" s="629"/>
      <c r="G659" s="629"/>
      <c r="H659" s="630"/>
      <c r="I659" s="238">
        <v>929</v>
      </c>
      <c r="J659" s="239">
        <v>901</v>
      </c>
      <c r="K659" s="240">
        <v>4760000</v>
      </c>
      <c r="L659" s="241">
        <v>0</v>
      </c>
      <c r="M659" s="242">
        <v>419.79868</v>
      </c>
      <c r="N659" s="242">
        <v>0</v>
      </c>
      <c r="O659" s="243">
        <v>0</v>
      </c>
    </row>
    <row r="660" spans="1:15" ht="32.25" customHeight="1">
      <c r="A660" s="220"/>
      <c r="B660" s="254"/>
      <c r="C660" s="255"/>
      <c r="D660" s="256"/>
      <c r="E660" s="629" t="s">
        <v>1421</v>
      </c>
      <c r="F660" s="629"/>
      <c r="G660" s="629"/>
      <c r="H660" s="630"/>
      <c r="I660" s="238">
        <v>929</v>
      </c>
      <c r="J660" s="239">
        <v>901</v>
      </c>
      <c r="K660" s="240">
        <v>4769900</v>
      </c>
      <c r="L660" s="241">
        <v>0</v>
      </c>
      <c r="M660" s="242">
        <v>419.79868</v>
      </c>
      <c r="N660" s="242">
        <v>0</v>
      </c>
      <c r="O660" s="243">
        <v>0</v>
      </c>
    </row>
    <row r="661" spans="1:15" ht="21.75" customHeight="1">
      <c r="A661" s="220"/>
      <c r="B661" s="254"/>
      <c r="C661" s="255"/>
      <c r="D661" s="256"/>
      <c r="E661" s="256"/>
      <c r="F661" s="629" t="s">
        <v>1626</v>
      </c>
      <c r="G661" s="629"/>
      <c r="H661" s="630"/>
      <c r="I661" s="238">
        <v>929</v>
      </c>
      <c r="J661" s="239">
        <v>901</v>
      </c>
      <c r="K661" s="240">
        <v>4769902</v>
      </c>
      <c r="L661" s="241">
        <v>0</v>
      </c>
      <c r="M661" s="242">
        <v>419.79868</v>
      </c>
      <c r="N661" s="242">
        <v>0</v>
      </c>
      <c r="O661" s="243">
        <v>0</v>
      </c>
    </row>
    <row r="662" spans="1:15" ht="21.75" customHeight="1">
      <c r="A662" s="220"/>
      <c r="B662" s="254"/>
      <c r="C662" s="255"/>
      <c r="D662" s="256"/>
      <c r="E662" s="256"/>
      <c r="F662" s="256"/>
      <c r="G662" s="631" t="s">
        <v>1423</v>
      </c>
      <c r="H662" s="632"/>
      <c r="I662" s="238">
        <v>929</v>
      </c>
      <c r="J662" s="239">
        <v>901</v>
      </c>
      <c r="K662" s="240">
        <v>4769902</v>
      </c>
      <c r="L662" s="241">
        <v>1</v>
      </c>
      <c r="M662" s="242">
        <v>419.79868</v>
      </c>
      <c r="N662" s="242">
        <v>0</v>
      </c>
      <c r="O662" s="243">
        <v>0</v>
      </c>
    </row>
    <row r="663" spans="1:15" ht="17.25" customHeight="1">
      <c r="A663" s="219"/>
      <c r="B663" s="254"/>
      <c r="C663" s="627" t="s">
        <v>1377</v>
      </c>
      <c r="D663" s="627"/>
      <c r="E663" s="627"/>
      <c r="F663" s="627"/>
      <c r="G663" s="627"/>
      <c r="H663" s="628"/>
      <c r="I663" s="232">
        <v>929</v>
      </c>
      <c r="J663" s="233">
        <v>902</v>
      </c>
      <c r="K663" s="234">
        <v>0</v>
      </c>
      <c r="L663" s="235">
        <v>0</v>
      </c>
      <c r="M663" s="236">
        <v>1205.81148</v>
      </c>
      <c r="N663" s="236">
        <v>0</v>
      </c>
      <c r="O663" s="237">
        <v>0</v>
      </c>
    </row>
    <row r="664" spans="1:15" ht="30.75" customHeight="1">
      <c r="A664" s="220"/>
      <c r="B664" s="254"/>
      <c r="C664" s="255"/>
      <c r="D664" s="629" t="s">
        <v>1481</v>
      </c>
      <c r="E664" s="629"/>
      <c r="F664" s="629"/>
      <c r="G664" s="629"/>
      <c r="H664" s="630"/>
      <c r="I664" s="238">
        <v>929</v>
      </c>
      <c r="J664" s="239">
        <v>902</v>
      </c>
      <c r="K664" s="240">
        <v>4710000</v>
      </c>
      <c r="L664" s="241">
        <v>0</v>
      </c>
      <c r="M664" s="242">
        <v>1205.81148</v>
      </c>
      <c r="N664" s="242">
        <v>0</v>
      </c>
      <c r="O664" s="243">
        <v>0</v>
      </c>
    </row>
    <row r="665" spans="1:15" ht="32.25" customHeight="1">
      <c r="A665" s="220"/>
      <c r="B665" s="254"/>
      <c r="C665" s="255"/>
      <c r="D665" s="256"/>
      <c r="E665" s="629" t="s">
        <v>1421</v>
      </c>
      <c r="F665" s="629"/>
      <c r="G665" s="629"/>
      <c r="H665" s="630"/>
      <c r="I665" s="238">
        <v>929</v>
      </c>
      <c r="J665" s="239">
        <v>902</v>
      </c>
      <c r="K665" s="240">
        <v>4719900</v>
      </c>
      <c r="L665" s="241">
        <v>0</v>
      </c>
      <c r="M665" s="242">
        <v>1205.81148</v>
      </c>
      <c r="N665" s="242">
        <v>0</v>
      </c>
      <c r="O665" s="243">
        <v>0</v>
      </c>
    </row>
    <row r="666" spans="1:15" ht="32.25" customHeight="1">
      <c r="A666" s="220"/>
      <c r="B666" s="254"/>
      <c r="C666" s="255"/>
      <c r="D666" s="256"/>
      <c r="E666" s="256"/>
      <c r="F666" s="629" t="s">
        <v>1627</v>
      </c>
      <c r="G666" s="629"/>
      <c r="H666" s="630"/>
      <c r="I666" s="238">
        <v>929</v>
      </c>
      <c r="J666" s="239">
        <v>902</v>
      </c>
      <c r="K666" s="240">
        <v>4719904</v>
      </c>
      <c r="L666" s="241">
        <v>0</v>
      </c>
      <c r="M666" s="242">
        <v>1205.81148</v>
      </c>
      <c r="N666" s="242">
        <v>0</v>
      </c>
      <c r="O666" s="243">
        <v>0</v>
      </c>
    </row>
    <row r="667" spans="1:15" ht="21.75" customHeight="1">
      <c r="A667" s="220"/>
      <c r="B667" s="254"/>
      <c r="C667" s="255"/>
      <c r="D667" s="256"/>
      <c r="E667" s="256"/>
      <c r="F667" s="256"/>
      <c r="G667" s="631" t="s">
        <v>1423</v>
      </c>
      <c r="H667" s="632"/>
      <c r="I667" s="238">
        <v>929</v>
      </c>
      <c r="J667" s="239">
        <v>902</v>
      </c>
      <c r="K667" s="240">
        <v>4719904</v>
      </c>
      <c r="L667" s="241">
        <v>1</v>
      </c>
      <c r="M667" s="242">
        <v>1205.81148</v>
      </c>
      <c r="N667" s="242">
        <v>0</v>
      </c>
      <c r="O667" s="243">
        <v>0</v>
      </c>
    </row>
    <row r="668" spans="1:15" ht="32.25" customHeight="1">
      <c r="A668" s="219"/>
      <c r="B668" s="254"/>
      <c r="C668" s="627" t="s">
        <v>1381</v>
      </c>
      <c r="D668" s="627"/>
      <c r="E668" s="627"/>
      <c r="F668" s="627"/>
      <c r="G668" s="627"/>
      <c r="H668" s="628"/>
      <c r="I668" s="232">
        <v>929</v>
      </c>
      <c r="J668" s="233">
        <v>910</v>
      </c>
      <c r="K668" s="234">
        <v>0</v>
      </c>
      <c r="L668" s="235">
        <v>0</v>
      </c>
      <c r="M668" s="236">
        <v>15509.85509</v>
      </c>
      <c r="N668" s="236">
        <v>0</v>
      </c>
      <c r="O668" s="237">
        <v>0</v>
      </c>
    </row>
    <row r="669" spans="1:15" ht="32.25" customHeight="1">
      <c r="A669" s="220"/>
      <c r="B669" s="254"/>
      <c r="C669" s="255"/>
      <c r="D669" s="629" t="s">
        <v>1493</v>
      </c>
      <c r="E669" s="629"/>
      <c r="F669" s="629"/>
      <c r="G669" s="629"/>
      <c r="H669" s="630"/>
      <c r="I669" s="238">
        <v>929</v>
      </c>
      <c r="J669" s="239">
        <v>910</v>
      </c>
      <c r="K669" s="240">
        <v>4690000</v>
      </c>
      <c r="L669" s="241">
        <v>0</v>
      </c>
      <c r="M669" s="242">
        <v>898.8150899999999</v>
      </c>
      <c r="N669" s="242">
        <v>0</v>
      </c>
      <c r="O669" s="243">
        <v>0</v>
      </c>
    </row>
    <row r="670" spans="1:15" ht="32.25" customHeight="1">
      <c r="A670" s="220"/>
      <c r="B670" s="254"/>
      <c r="C670" s="255"/>
      <c r="D670" s="256"/>
      <c r="E670" s="629" t="s">
        <v>1421</v>
      </c>
      <c r="F670" s="629"/>
      <c r="G670" s="629"/>
      <c r="H670" s="630"/>
      <c r="I670" s="238">
        <v>929</v>
      </c>
      <c r="J670" s="239">
        <v>910</v>
      </c>
      <c r="K670" s="240">
        <v>4699900</v>
      </c>
      <c r="L670" s="241">
        <v>0</v>
      </c>
      <c r="M670" s="242">
        <v>898.8150899999999</v>
      </c>
      <c r="N670" s="242">
        <v>0</v>
      </c>
      <c r="O670" s="243">
        <v>0</v>
      </c>
    </row>
    <row r="671" spans="1:15" ht="33" customHeight="1">
      <c r="A671" s="220"/>
      <c r="B671" s="254"/>
      <c r="C671" s="255"/>
      <c r="D671" s="256"/>
      <c r="E671" s="256"/>
      <c r="F671" s="629" t="s">
        <v>1628</v>
      </c>
      <c r="G671" s="629"/>
      <c r="H671" s="630"/>
      <c r="I671" s="238">
        <v>929</v>
      </c>
      <c r="J671" s="239">
        <v>910</v>
      </c>
      <c r="K671" s="240">
        <v>4699901</v>
      </c>
      <c r="L671" s="241">
        <v>0</v>
      </c>
      <c r="M671" s="242">
        <v>691.3650799999999</v>
      </c>
      <c r="N671" s="242">
        <v>0</v>
      </c>
      <c r="O671" s="243">
        <v>0</v>
      </c>
    </row>
    <row r="672" spans="1:15" ht="21.75" customHeight="1">
      <c r="A672" s="220"/>
      <c r="B672" s="254"/>
      <c r="C672" s="255"/>
      <c r="D672" s="256"/>
      <c r="E672" s="256"/>
      <c r="F672" s="256"/>
      <c r="G672" s="631" t="s">
        <v>1423</v>
      </c>
      <c r="H672" s="632"/>
      <c r="I672" s="238">
        <v>929</v>
      </c>
      <c r="J672" s="239">
        <v>910</v>
      </c>
      <c r="K672" s="240">
        <v>4699901</v>
      </c>
      <c r="L672" s="241">
        <v>1</v>
      </c>
      <c r="M672" s="242">
        <v>691.3650799999999</v>
      </c>
      <c r="N672" s="242">
        <v>0</v>
      </c>
      <c r="O672" s="243">
        <v>0</v>
      </c>
    </row>
    <row r="673" spans="1:15" ht="21.75" customHeight="1">
      <c r="A673" s="220"/>
      <c r="B673" s="254"/>
      <c r="C673" s="255"/>
      <c r="D673" s="256"/>
      <c r="E673" s="256"/>
      <c r="F673" s="629" t="s">
        <v>1629</v>
      </c>
      <c r="G673" s="629"/>
      <c r="H673" s="630"/>
      <c r="I673" s="238">
        <v>929</v>
      </c>
      <c r="J673" s="239">
        <v>910</v>
      </c>
      <c r="K673" s="240">
        <v>4699902</v>
      </c>
      <c r="L673" s="241">
        <v>0</v>
      </c>
      <c r="M673" s="242">
        <v>207.45001000000002</v>
      </c>
      <c r="N673" s="242">
        <v>0</v>
      </c>
      <c r="O673" s="243">
        <v>0</v>
      </c>
    </row>
    <row r="674" spans="1:15" ht="21.75" customHeight="1">
      <c r="A674" s="220"/>
      <c r="B674" s="254"/>
      <c r="C674" s="255"/>
      <c r="D674" s="256"/>
      <c r="E674" s="256"/>
      <c r="F674" s="256"/>
      <c r="G674" s="631" t="s">
        <v>1423</v>
      </c>
      <c r="H674" s="632"/>
      <c r="I674" s="238">
        <v>929</v>
      </c>
      <c r="J674" s="239">
        <v>910</v>
      </c>
      <c r="K674" s="240">
        <v>4699902</v>
      </c>
      <c r="L674" s="241">
        <v>1</v>
      </c>
      <c r="M674" s="242">
        <v>207.45001000000002</v>
      </c>
      <c r="N674" s="242">
        <v>0</v>
      </c>
      <c r="O674" s="243">
        <v>0</v>
      </c>
    </row>
    <row r="675" spans="1:15" ht="21.75" customHeight="1">
      <c r="A675" s="220"/>
      <c r="B675" s="254"/>
      <c r="C675" s="255"/>
      <c r="D675" s="629" t="s">
        <v>1427</v>
      </c>
      <c r="E675" s="629"/>
      <c r="F675" s="629"/>
      <c r="G675" s="629"/>
      <c r="H675" s="630"/>
      <c r="I675" s="238">
        <v>929</v>
      </c>
      <c r="J675" s="239">
        <v>910</v>
      </c>
      <c r="K675" s="240">
        <v>7950000</v>
      </c>
      <c r="L675" s="241">
        <v>0</v>
      </c>
      <c r="M675" s="242">
        <v>14611.04</v>
      </c>
      <c r="N675" s="242">
        <v>0</v>
      </c>
      <c r="O675" s="243">
        <v>0</v>
      </c>
    </row>
    <row r="676" spans="1:15" ht="75.75" customHeight="1">
      <c r="A676" s="220"/>
      <c r="B676" s="254"/>
      <c r="C676" s="255"/>
      <c r="D676" s="256"/>
      <c r="E676" s="256"/>
      <c r="F676" s="629" t="s">
        <v>1613</v>
      </c>
      <c r="G676" s="629"/>
      <c r="H676" s="630"/>
      <c r="I676" s="238">
        <v>929</v>
      </c>
      <c r="J676" s="239">
        <v>910</v>
      </c>
      <c r="K676" s="240">
        <v>7950042</v>
      </c>
      <c r="L676" s="241">
        <v>0</v>
      </c>
      <c r="M676" s="242">
        <v>14611.04</v>
      </c>
      <c r="N676" s="242">
        <v>0</v>
      </c>
      <c r="O676" s="243">
        <v>0</v>
      </c>
    </row>
    <row r="677" spans="1:15" ht="32.25" customHeight="1">
      <c r="A677" s="220"/>
      <c r="B677" s="254"/>
      <c r="C677" s="255"/>
      <c r="D677" s="256"/>
      <c r="E677" s="256"/>
      <c r="F677" s="256"/>
      <c r="G677" s="631" t="s">
        <v>1399</v>
      </c>
      <c r="H677" s="632"/>
      <c r="I677" s="238">
        <v>929</v>
      </c>
      <c r="J677" s="239">
        <v>910</v>
      </c>
      <c r="K677" s="240">
        <v>7950042</v>
      </c>
      <c r="L677" s="241">
        <v>500</v>
      </c>
      <c r="M677" s="242">
        <v>14611.04</v>
      </c>
      <c r="N677" s="242">
        <v>0</v>
      </c>
      <c r="O677" s="243">
        <v>0</v>
      </c>
    </row>
    <row r="678" spans="1:15" s="265" customFormat="1" ht="19.5" customHeight="1">
      <c r="A678" s="258"/>
      <c r="B678" s="259"/>
      <c r="C678" s="259"/>
      <c r="D678" s="259"/>
      <c r="E678" s="259"/>
      <c r="F678" s="259"/>
      <c r="G678" s="259"/>
      <c r="H678" s="260"/>
      <c r="I678" s="261" t="s">
        <v>445</v>
      </c>
      <c r="J678" s="262" t="s">
        <v>449</v>
      </c>
      <c r="K678" s="262" t="s">
        <v>1630</v>
      </c>
      <c r="L678" s="262" t="s">
        <v>445</v>
      </c>
      <c r="M678" s="263">
        <v>6732146.589249997</v>
      </c>
      <c r="N678" s="263">
        <v>2433537.24481</v>
      </c>
      <c r="O678" s="264">
        <v>375570.51</v>
      </c>
    </row>
  </sheetData>
  <sheetProtection/>
  <mergeCells count="672">
    <mergeCell ref="F673:H673"/>
    <mergeCell ref="G674:H674"/>
    <mergeCell ref="D675:H675"/>
    <mergeCell ref="F676:H676"/>
    <mergeCell ref="G677:H677"/>
    <mergeCell ref="G667:H667"/>
    <mergeCell ref="C668:H668"/>
    <mergeCell ref="D669:H669"/>
    <mergeCell ref="E670:H670"/>
    <mergeCell ref="F671:H671"/>
    <mergeCell ref="G672:H672"/>
    <mergeCell ref="F661:H661"/>
    <mergeCell ref="G662:H662"/>
    <mergeCell ref="C663:H663"/>
    <mergeCell ref="D664:H664"/>
    <mergeCell ref="E665:H665"/>
    <mergeCell ref="F666:H666"/>
    <mergeCell ref="F655:H655"/>
    <mergeCell ref="G656:H656"/>
    <mergeCell ref="F657:H657"/>
    <mergeCell ref="G658:H658"/>
    <mergeCell ref="D659:H659"/>
    <mergeCell ref="E660:H660"/>
    <mergeCell ref="D649:H649"/>
    <mergeCell ref="E650:H650"/>
    <mergeCell ref="F651:H651"/>
    <mergeCell ref="G652:H652"/>
    <mergeCell ref="D653:H653"/>
    <mergeCell ref="E654:H654"/>
    <mergeCell ref="E643:H643"/>
    <mergeCell ref="F644:H644"/>
    <mergeCell ref="G645:H645"/>
    <mergeCell ref="F646:H646"/>
    <mergeCell ref="G647:H647"/>
    <mergeCell ref="C648:H648"/>
    <mergeCell ref="C637:H637"/>
    <mergeCell ref="D638:H638"/>
    <mergeCell ref="E639:H639"/>
    <mergeCell ref="F640:H640"/>
    <mergeCell ref="G641:H641"/>
    <mergeCell ref="D642:H642"/>
    <mergeCell ref="D631:H631"/>
    <mergeCell ref="E632:H632"/>
    <mergeCell ref="F633:H633"/>
    <mergeCell ref="G634:H634"/>
    <mergeCell ref="F635:H635"/>
    <mergeCell ref="G636:H636"/>
    <mergeCell ref="F625:H625"/>
    <mergeCell ref="G626:H626"/>
    <mergeCell ref="D627:H627"/>
    <mergeCell ref="E628:H628"/>
    <mergeCell ref="F629:H629"/>
    <mergeCell ref="G630:H630"/>
    <mergeCell ref="G619:H619"/>
    <mergeCell ref="F620:H620"/>
    <mergeCell ref="G621:H621"/>
    <mergeCell ref="C622:H622"/>
    <mergeCell ref="D623:H623"/>
    <mergeCell ref="E624:H624"/>
    <mergeCell ref="F613:H613"/>
    <mergeCell ref="G614:H614"/>
    <mergeCell ref="C615:H615"/>
    <mergeCell ref="D616:H616"/>
    <mergeCell ref="E617:H617"/>
    <mergeCell ref="F618:H618"/>
    <mergeCell ref="G607:H607"/>
    <mergeCell ref="E608:H608"/>
    <mergeCell ref="F609:H609"/>
    <mergeCell ref="G610:H610"/>
    <mergeCell ref="C611:H611"/>
    <mergeCell ref="D612:H612"/>
    <mergeCell ref="D601:H601"/>
    <mergeCell ref="E602:H602"/>
    <mergeCell ref="F603:H603"/>
    <mergeCell ref="G604:H604"/>
    <mergeCell ref="D605:H605"/>
    <mergeCell ref="E606:H606"/>
    <mergeCell ref="C595:H595"/>
    <mergeCell ref="D596:H596"/>
    <mergeCell ref="E597:H597"/>
    <mergeCell ref="F598:H598"/>
    <mergeCell ref="G599:H599"/>
    <mergeCell ref="C600:H600"/>
    <mergeCell ref="F589:H589"/>
    <mergeCell ref="G590:H590"/>
    <mergeCell ref="D591:H591"/>
    <mergeCell ref="E592:H592"/>
    <mergeCell ref="F593:H593"/>
    <mergeCell ref="G594:H594"/>
    <mergeCell ref="G583:H583"/>
    <mergeCell ref="C584:H584"/>
    <mergeCell ref="D585:H585"/>
    <mergeCell ref="E586:H586"/>
    <mergeCell ref="F587:H587"/>
    <mergeCell ref="G588:H588"/>
    <mergeCell ref="G577:H577"/>
    <mergeCell ref="B578:H578"/>
    <mergeCell ref="C579:H579"/>
    <mergeCell ref="D580:H580"/>
    <mergeCell ref="E581:H581"/>
    <mergeCell ref="F582:H582"/>
    <mergeCell ref="G571:H571"/>
    <mergeCell ref="B572:H572"/>
    <mergeCell ref="C573:H573"/>
    <mergeCell ref="D574:H574"/>
    <mergeCell ref="E575:H575"/>
    <mergeCell ref="F576:H576"/>
    <mergeCell ref="G565:H565"/>
    <mergeCell ref="C566:H566"/>
    <mergeCell ref="D567:H567"/>
    <mergeCell ref="E568:H568"/>
    <mergeCell ref="F569:H569"/>
    <mergeCell ref="G570:H570"/>
    <mergeCell ref="G559:H559"/>
    <mergeCell ref="F560:H560"/>
    <mergeCell ref="G561:H561"/>
    <mergeCell ref="F562:H562"/>
    <mergeCell ref="G563:H563"/>
    <mergeCell ref="F564:H564"/>
    <mergeCell ref="G553:H553"/>
    <mergeCell ref="F554:H554"/>
    <mergeCell ref="G555:H555"/>
    <mergeCell ref="F556:H556"/>
    <mergeCell ref="G557:H557"/>
    <mergeCell ref="F558:H558"/>
    <mergeCell ref="G547:H547"/>
    <mergeCell ref="F548:H548"/>
    <mergeCell ref="G549:H549"/>
    <mergeCell ref="F550:H550"/>
    <mergeCell ref="G551:H551"/>
    <mergeCell ref="F552:H552"/>
    <mergeCell ref="G541:H541"/>
    <mergeCell ref="F542:H542"/>
    <mergeCell ref="G543:H543"/>
    <mergeCell ref="F544:H544"/>
    <mergeCell ref="G545:H545"/>
    <mergeCell ref="F546:H546"/>
    <mergeCell ref="E535:H535"/>
    <mergeCell ref="F536:H536"/>
    <mergeCell ref="G537:H537"/>
    <mergeCell ref="F538:H538"/>
    <mergeCell ref="G539:H539"/>
    <mergeCell ref="F540:H540"/>
    <mergeCell ref="E529:H529"/>
    <mergeCell ref="G530:H530"/>
    <mergeCell ref="E531:H531"/>
    <mergeCell ref="G532:H532"/>
    <mergeCell ref="F533:H533"/>
    <mergeCell ref="G534:H534"/>
    <mergeCell ref="F523:H523"/>
    <mergeCell ref="G524:H524"/>
    <mergeCell ref="F525:H525"/>
    <mergeCell ref="G526:H526"/>
    <mergeCell ref="F527:H527"/>
    <mergeCell ref="G528:H528"/>
    <mergeCell ref="E517:H517"/>
    <mergeCell ref="F518:H518"/>
    <mergeCell ref="G519:H519"/>
    <mergeCell ref="F520:H520"/>
    <mergeCell ref="G521:H521"/>
    <mergeCell ref="E522:H522"/>
    <mergeCell ref="C511:H511"/>
    <mergeCell ref="D512:H512"/>
    <mergeCell ref="F513:H513"/>
    <mergeCell ref="G514:H514"/>
    <mergeCell ref="C515:H515"/>
    <mergeCell ref="D516:H516"/>
    <mergeCell ref="G505:H505"/>
    <mergeCell ref="E506:H506"/>
    <mergeCell ref="G507:H507"/>
    <mergeCell ref="D508:H508"/>
    <mergeCell ref="F509:H509"/>
    <mergeCell ref="G510:H510"/>
    <mergeCell ref="F499:H499"/>
    <mergeCell ref="G500:H500"/>
    <mergeCell ref="C501:H501"/>
    <mergeCell ref="D502:H502"/>
    <mergeCell ref="E503:H503"/>
    <mergeCell ref="F504:H504"/>
    <mergeCell ref="F493:H493"/>
    <mergeCell ref="G494:H494"/>
    <mergeCell ref="F495:H495"/>
    <mergeCell ref="G496:H496"/>
    <mergeCell ref="C497:H497"/>
    <mergeCell ref="D498:H498"/>
    <mergeCell ref="G487:H487"/>
    <mergeCell ref="C488:H488"/>
    <mergeCell ref="D489:H489"/>
    <mergeCell ref="E490:H490"/>
    <mergeCell ref="F491:H491"/>
    <mergeCell ref="G492:H492"/>
    <mergeCell ref="E481:H481"/>
    <mergeCell ref="F482:H482"/>
    <mergeCell ref="G483:H483"/>
    <mergeCell ref="C484:H484"/>
    <mergeCell ref="D485:H485"/>
    <mergeCell ref="E486:H486"/>
    <mergeCell ref="C475:H475"/>
    <mergeCell ref="D476:H476"/>
    <mergeCell ref="E477:H477"/>
    <mergeCell ref="F478:H478"/>
    <mergeCell ref="G479:H479"/>
    <mergeCell ref="D480:H480"/>
    <mergeCell ref="B469:H469"/>
    <mergeCell ref="C470:H470"/>
    <mergeCell ref="D471:H471"/>
    <mergeCell ref="E472:H472"/>
    <mergeCell ref="F473:H473"/>
    <mergeCell ref="G474:H474"/>
    <mergeCell ref="B463:H463"/>
    <mergeCell ref="C464:H464"/>
    <mergeCell ref="D465:H465"/>
    <mergeCell ref="E466:H466"/>
    <mergeCell ref="F467:H467"/>
    <mergeCell ref="G468:H468"/>
    <mergeCell ref="G457:H457"/>
    <mergeCell ref="C458:H458"/>
    <mergeCell ref="D459:H459"/>
    <mergeCell ref="E460:H460"/>
    <mergeCell ref="F461:H461"/>
    <mergeCell ref="G462:H462"/>
    <mergeCell ref="F451:H451"/>
    <mergeCell ref="G452:H452"/>
    <mergeCell ref="C453:H453"/>
    <mergeCell ref="D454:H454"/>
    <mergeCell ref="E455:H455"/>
    <mergeCell ref="F456:H456"/>
    <mergeCell ref="F445:H445"/>
    <mergeCell ref="G446:H446"/>
    <mergeCell ref="F447:H447"/>
    <mergeCell ref="G448:H448"/>
    <mergeCell ref="D449:H449"/>
    <mergeCell ref="E450:H450"/>
    <mergeCell ref="E439:H439"/>
    <mergeCell ref="G440:H440"/>
    <mergeCell ref="D441:H441"/>
    <mergeCell ref="E442:H442"/>
    <mergeCell ref="F443:H443"/>
    <mergeCell ref="G444:H444"/>
    <mergeCell ref="D433:H433"/>
    <mergeCell ref="E434:H434"/>
    <mergeCell ref="F435:H435"/>
    <mergeCell ref="G436:H436"/>
    <mergeCell ref="C437:H437"/>
    <mergeCell ref="D438:H438"/>
    <mergeCell ref="D427:H427"/>
    <mergeCell ref="E428:H428"/>
    <mergeCell ref="F429:H429"/>
    <mergeCell ref="G430:H430"/>
    <mergeCell ref="B431:H431"/>
    <mergeCell ref="C432:H432"/>
    <mergeCell ref="F421:H421"/>
    <mergeCell ref="G422:H422"/>
    <mergeCell ref="F423:H423"/>
    <mergeCell ref="G424:H424"/>
    <mergeCell ref="B425:H425"/>
    <mergeCell ref="C426:H426"/>
    <mergeCell ref="B415:H415"/>
    <mergeCell ref="C416:H416"/>
    <mergeCell ref="D417:H417"/>
    <mergeCell ref="E418:H418"/>
    <mergeCell ref="F419:H419"/>
    <mergeCell ref="G420:H420"/>
    <mergeCell ref="B409:H409"/>
    <mergeCell ref="C410:H410"/>
    <mergeCell ref="D411:H411"/>
    <mergeCell ref="E412:H412"/>
    <mergeCell ref="F413:H413"/>
    <mergeCell ref="G414:H414"/>
    <mergeCell ref="E403:H403"/>
    <mergeCell ref="F404:H404"/>
    <mergeCell ref="G405:H405"/>
    <mergeCell ref="E406:H406"/>
    <mergeCell ref="F407:H407"/>
    <mergeCell ref="G408:H408"/>
    <mergeCell ref="E397:H397"/>
    <mergeCell ref="F398:H398"/>
    <mergeCell ref="G399:H399"/>
    <mergeCell ref="B400:H400"/>
    <mergeCell ref="C401:H401"/>
    <mergeCell ref="D402:H402"/>
    <mergeCell ref="E391:H391"/>
    <mergeCell ref="G392:H392"/>
    <mergeCell ref="E393:H393"/>
    <mergeCell ref="G394:H394"/>
    <mergeCell ref="C395:H395"/>
    <mergeCell ref="D396:H396"/>
    <mergeCell ref="B385:H385"/>
    <mergeCell ref="C386:H386"/>
    <mergeCell ref="D387:H387"/>
    <mergeCell ref="E388:H388"/>
    <mergeCell ref="F389:H389"/>
    <mergeCell ref="G390:H390"/>
    <mergeCell ref="F379:H379"/>
    <mergeCell ref="G380:H380"/>
    <mergeCell ref="F381:H381"/>
    <mergeCell ref="G382:H382"/>
    <mergeCell ref="F383:H383"/>
    <mergeCell ref="G384:H384"/>
    <mergeCell ref="F373:H373"/>
    <mergeCell ref="G374:H374"/>
    <mergeCell ref="F375:H375"/>
    <mergeCell ref="G376:H376"/>
    <mergeCell ref="F377:H377"/>
    <mergeCell ref="G378:H378"/>
    <mergeCell ref="F367:H367"/>
    <mergeCell ref="G368:H368"/>
    <mergeCell ref="F369:H369"/>
    <mergeCell ref="G370:H370"/>
    <mergeCell ref="F371:H371"/>
    <mergeCell ref="G372:H372"/>
    <mergeCell ref="F361:H361"/>
    <mergeCell ref="G362:H362"/>
    <mergeCell ref="D363:H363"/>
    <mergeCell ref="E364:H364"/>
    <mergeCell ref="F365:H365"/>
    <mergeCell ref="G366:H366"/>
    <mergeCell ref="G355:H355"/>
    <mergeCell ref="F356:H356"/>
    <mergeCell ref="G357:H357"/>
    <mergeCell ref="C358:H358"/>
    <mergeCell ref="D359:H359"/>
    <mergeCell ref="E360:H360"/>
    <mergeCell ref="F349:H349"/>
    <mergeCell ref="G350:H350"/>
    <mergeCell ref="F351:H351"/>
    <mergeCell ref="G352:H352"/>
    <mergeCell ref="E353:H353"/>
    <mergeCell ref="F354:H354"/>
    <mergeCell ref="E343:H343"/>
    <mergeCell ref="G344:H344"/>
    <mergeCell ref="E345:H345"/>
    <mergeCell ref="G346:H346"/>
    <mergeCell ref="D347:H347"/>
    <mergeCell ref="E348:H348"/>
    <mergeCell ref="G337:H337"/>
    <mergeCell ref="E338:H338"/>
    <mergeCell ref="F339:H339"/>
    <mergeCell ref="G340:H340"/>
    <mergeCell ref="C341:H341"/>
    <mergeCell ref="D342:H342"/>
    <mergeCell ref="E331:H331"/>
    <mergeCell ref="F332:H332"/>
    <mergeCell ref="G333:H333"/>
    <mergeCell ref="F334:H334"/>
    <mergeCell ref="G335:H335"/>
    <mergeCell ref="F336:H336"/>
    <mergeCell ref="G325:H325"/>
    <mergeCell ref="C326:H326"/>
    <mergeCell ref="D327:H327"/>
    <mergeCell ref="E328:H328"/>
    <mergeCell ref="F329:H329"/>
    <mergeCell ref="G330:H330"/>
    <mergeCell ref="G319:H319"/>
    <mergeCell ref="D320:H320"/>
    <mergeCell ref="E321:H321"/>
    <mergeCell ref="F322:H322"/>
    <mergeCell ref="G323:H323"/>
    <mergeCell ref="F324:H324"/>
    <mergeCell ref="E313:H313"/>
    <mergeCell ref="G314:H314"/>
    <mergeCell ref="C315:H315"/>
    <mergeCell ref="D316:H316"/>
    <mergeCell ref="E317:H317"/>
    <mergeCell ref="F318:H318"/>
    <mergeCell ref="F307:H307"/>
    <mergeCell ref="G308:H308"/>
    <mergeCell ref="F309:H309"/>
    <mergeCell ref="G310:H310"/>
    <mergeCell ref="C311:H311"/>
    <mergeCell ref="D312:H312"/>
    <mergeCell ref="D301:H301"/>
    <mergeCell ref="E302:H302"/>
    <mergeCell ref="G303:H303"/>
    <mergeCell ref="D304:H304"/>
    <mergeCell ref="F305:H305"/>
    <mergeCell ref="G306:H306"/>
    <mergeCell ref="G295:H295"/>
    <mergeCell ref="D296:H296"/>
    <mergeCell ref="E297:H297"/>
    <mergeCell ref="G298:H298"/>
    <mergeCell ref="F299:H299"/>
    <mergeCell ref="G300:H300"/>
    <mergeCell ref="G289:H289"/>
    <mergeCell ref="F290:H290"/>
    <mergeCell ref="G291:H291"/>
    <mergeCell ref="C292:H292"/>
    <mergeCell ref="D293:H293"/>
    <mergeCell ref="E294:H294"/>
    <mergeCell ref="G283:H283"/>
    <mergeCell ref="F284:H284"/>
    <mergeCell ref="G285:H285"/>
    <mergeCell ref="F286:H286"/>
    <mergeCell ref="G287:H287"/>
    <mergeCell ref="F288:H288"/>
    <mergeCell ref="D277:H277"/>
    <mergeCell ref="E278:H278"/>
    <mergeCell ref="G279:H279"/>
    <mergeCell ref="C280:H280"/>
    <mergeCell ref="D281:H281"/>
    <mergeCell ref="E282:H282"/>
    <mergeCell ref="E271:H271"/>
    <mergeCell ref="G272:H272"/>
    <mergeCell ref="C273:H273"/>
    <mergeCell ref="D274:H274"/>
    <mergeCell ref="E275:H275"/>
    <mergeCell ref="G276:H276"/>
    <mergeCell ref="D265:H265"/>
    <mergeCell ref="E266:H266"/>
    <mergeCell ref="G267:H267"/>
    <mergeCell ref="F268:H268"/>
    <mergeCell ref="G269:H269"/>
    <mergeCell ref="D270:H270"/>
    <mergeCell ref="F259:H259"/>
    <mergeCell ref="G260:H260"/>
    <mergeCell ref="D261:H261"/>
    <mergeCell ref="F262:H262"/>
    <mergeCell ref="G263:H263"/>
    <mergeCell ref="C264:H264"/>
    <mergeCell ref="G253:H253"/>
    <mergeCell ref="F254:H254"/>
    <mergeCell ref="G255:H255"/>
    <mergeCell ref="D256:H256"/>
    <mergeCell ref="E257:H257"/>
    <mergeCell ref="G258:H258"/>
    <mergeCell ref="D247:H247"/>
    <mergeCell ref="E248:H248"/>
    <mergeCell ref="G249:H249"/>
    <mergeCell ref="C250:H250"/>
    <mergeCell ref="D251:H251"/>
    <mergeCell ref="E252:H252"/>
    <mergeCell ref="F241:H241"/>
    <mergeCell ref="G242:H242"/>
    <mergeCell ref="C243:H243"/>
    <mergeCell ref="D244:H244"/>
    <mergeCell ref="E245:H245"/>
    <mergeCell ref="G246:H246"/>
    <mergeCell ref="G235:H235"/>
    <mergeCell ref="D236:H236"/>
    <mergeCell ref="F237:H237"/>
    <mergeCell ref="G238:H238"/>
    <mergeCell ref="C239:H239"/>
    <mergeCell ref="D240:H240"/>
    <mergeCell ref="G229:H229"/>
    <mergeCell ref="D230:H230"/>
    <mergeCell ref="E231:H231"/>
    <mergeCell ref="G232:H232"/>
    <mergeCell ref="D233:H233"/>
    <mergeCell ref="E234:H234"/>
    <mergeCell ref="G223:H223"/>
    <mergeCell ref="F224:H224"/>
    <mergeCell ref="G225:H225"/>
    <mergeCell ref="F226:H226"/>
    <mergeCell ref="G227:H227"/>
    <mergeCell ref="F228:H228"/>
    <mergeCell ref="E217:H217"/>
    <mergeCell ref="F218:H218"/>
    <mergeCell ref="G219:H219"/>
    <mergeCell ref="F220:H220"/>
    <mergeCell ref="G221:H221"/>
    <mergeCell ref="F222:H222"/>
    <mergeCell ref="F211:H211"/>
    <mergeCell ref="G212:H212"/>
    <mergeCell ref="F213:H213"/>
    <mergeCell ref="G214:H214"/>
    <mergeCell ref="C215:H215"/>
    <mergeCell ref="D216:H216"/>
    <mergeCell ref="E205:H205"/>
    <mergeCell ref="F206:H206"/>
    <mergeCell ref="G207:H207"/>
    <mergeCell ref="D208:H208"/>
    <mergeCell ref="F209:H209"/>
    <mergeCell ref="G210:H210"/>
    <mergeCell ref="F199:H199"/>
    <mergeCell ref="G200:H200"/>
    <mergeCell ref="F201:H201"/>
    <mergeCell ref="G202:H202"/>
    <mergeCell ref="C203:H203"/>
    <mergeCell ref="D204:H204"/>
    <mergeCell ref="G193:H193"/>
    <mergeCell ref="F194:H194"/>
    <mergeCell ref="G195:H195"/>
    <mergeCell ref="F196:H196"/>
    <mergeCell ref="G197:H197"/>
    <mergeCell ref="D198:H198"/>
    <mergeCell ref="D187:H187"/>
    <mergeCell ref="F188:H188"/>
    <mergeCell ref="G189:H189"/>
    <mergeCell ref="C190:H190"/>
    <mergeCell ref="D191:H191"/>
    <mergeCell ref="E192:H192"/>
    <mergeCell ref="D181:H181"/>
    <mergeCell ref="E182:H182"/>
    <mergeCell ref="F183:H183"/>
    <mergeCell ref="G184:H184"/>
    <mergeCell ref="F185:H185"/>
    <mergeCell ref="G186:H186"/>
    <mergeCell ref="G175:H175"/>
    <mergeCell ref="D176:H176"/>
    <mergeCell ref="E177:H177"/>
    <mergeCell ref="G178:H178"/>
    <mergeCell ref="F179:H179"/>
    <mergeCell ref="G180:H180"/>
    <mergeCell ref="F169:H169"/>
    <mergeCell ref="G170:H170"/>
    <mergeCell ref="D171:H171"/>
    <mergeCell ref="E172:H172"/>
    <mergeCell ref="G173:H173"/>
    <mergeCell ref="F174:H174"/>
    <mergeCell ref="F163:H163"/>
    <mergeCell ref="G164:H164"/>
    <mergeCell ref="F165:H165"/>
    <mergeCell ref="G166:H166"/>
    <mergeCell ref="F167:H167"/>
    <mergeCell ref="G168:H168"/>
    <mergeCell ref="D157:H157"/>
    <mergeCell ref="E158:H158"/>
    <mergeCell ref="F159:H159"/>
    <mergeCell ref="G160:H160"/>
    <mergeCell ref="F161:H161"/>
    <mergeCell ref="G162:H162"/>
    <mergeCell ref="F151:H151"/>
    <mergeCell ref="G152:H152"/>
    <mergeCell ref="F153:H153"/>
    <mergeCell ref="G154:H154"/>
    <mergeCell ref="F155:H155"/>
    <mergeCell ref="G156:H156"/>
    <mergeCell ref="C145:H145"/>
    <mergeCell ref="D146:H146"/>
    <mergeCell ref="E147:H147"/>
    <mergeCell ref="G148:H148"/>
    <mergeCell ref="F149:H149"/>
    <mergeCell ref="G150:H150"/>
    <mergeCell ref="G139:H139"/>
    <mergeCell ref="F140:H140"/>
    <mergeCell ref="G141:H141"/>
    <mergeCell ref="D142:H142"/>
    <mergeCell ref="F143:H143"/>
    <mergeCell ref="G144:H144"/>
    <mergeCell ref="G133:H133"/>
    <mergeCell ref="C134:H134"/>
    <mergeCell ref="D135:H135"/>
    <mergeCell ref="E136:H136"/>
    <mergeCell ref="G137:H137"/>
    <mergeCell ref="F138:H138"/>
    <mergeCell ref="C127:H127"/>
    <mergeCell ref="D128:H128"/>
    <mergeCell ref="E129:H129"/>
    <mergeCell ref="F130:H130"/>
    <mergeCell ref="G131:H131"/>
    <mergeCell ref="F132:H132"/>
    <mergeCell ref="F121:H121"/>
    <mergeCell ref="G122:H122"/>
    <mergeCell ref="F123:H123"/>
    <mergeCell ref="G124:H124"/>
    <mergeCell ref="F125:H125"/>
    <mergeCell ref="G126:H126"/>
    <mergeCell ref="D115:H115"/>
    <mergeCell ref="E116:H116"/>
    <mergeCell ref="F117:H117"/>
    <mergeCell ref="G118:H118"/>
    <mergeCell ref="F119:H119"/>
    <mergeCell ref="G120:H120"/>
    <mergeCell ref="C109:H109"/>
    <mergeCell ref="D110:H110"/>
    <mergeCell ref="F111:H111"/>
    <mergeCell ref="G112:H112"/>
    <mergeCell ref="B113:H113"/>
    <mergeCell ref="C114:H114"/>
    <mergeCell ref="F103:H103"/>
    <mergeCell ref="G104:H104"/>
    <mergeCell ref="C105:H105"/>
    <mergeCell ref="D106:H106"/>
    <mergeCell ref="F107:H107"/>
    <mergeCell ref="G108:H108"/>
    <mergeCell ref="G97:H97"/>
    <mergeCell ref="D98:H98"/>
    <mergeCell ref="F99:H99"/>
    <mergeCell ref="G100:H100"/>
    <mergeCell ref="C101:H101"/>
    <mergeCell ref="D102:H102"/>
    <mergeCell ref="F91:H91"/>
    <mergeCell ref="G92:H92"/>
    <mergeCell ref="C93:H93"/>
    <mergeCell ref="D94:H94"/>
    <mergeCell ref="E95:H95"/>
    <mergeCell ref="F96:H96"/>
    <mergeCell ref="D85:H85"/>
    <mergeCell ref="F86:H86"/>
    <mergeCell ref="G87:H87"/>
    <mergeCell ref="C88:H88"/>
    <mergeCell ref="D89:H89"/>
    <mergeCell ref="E90:H90"/>
    <mergeCell ref="F79:H79"/>
    <mergeCell ref="G80:H80"/>
    <mergeCell ref="D81:H81"/>
    <mergeCell ref="E82:H82"/>
    <mergeCell ref="F83:H83"/>
    <mergeCell ref="G84:H84"/>
    <mergeCell ref="F73:H73"/>
    <mergeCell ref="G74:H74"/>
    <mergeCell ref="D75:H75"/>
    <mergeCell ref="E76:H76"/>
    <mergeCell ref="F77:H77"/>
    <mergeCell ref="G78:H78"/>
    <mergeCell ref="D67:H67"/>
    <mergeCell ref="E68:H68"/>
    <mergeCell ref="F69:H69"/>
    <mergeCell ref="G70:H70"/>
    <mergeCell ref="F71:H71"/>
    <mergeCell ref="G72:H72"/>
    <mergeCell ref="C61:H61"/>
    <mergeCell ref="D62:H62"/>
    <mergeCell ref="E63:H63"/>
    <mergeCell ref="F64:H64"/>
    <mergeCell ref="G65:H65"/>
    <mergeCell ref="C66:H66"/>
    <mergeCell ref="C55:H55"/>
    <mergeCell ref="D56:H56"/>
    <mergeCell ref="E57:H57"/>
    <mergeCell ref="F58:H58"/>
    <mergeCell ref="G59:H59"/>
    <mergeCell ref="B60:H60"/>
    <mergeCell ref="D49:H49"/>
    <mergeCell ref="E50:H50"/>
    <mergeCell ref="F51:H51"/>
    <mergeCell ref="G52:H52"/>
    <mergeCell ref="F53:H53"/>
    <mergeCell ref="G54:H54"/>
    <mergeCell ref="C43:H43"/>
    <mergeCell ref="D44:H44"/>
    <mergeCell ref="E45:H45"/>
    <mergeCell ref="F46:H46"/>
    <mergeCell ref="G47:H47"/>
    <mergeCell ref="C48:H48"/>
    <mergeCell ref="C37:H37"/>
    <mergeCell ref="D38:H38"/>
    <mergeCell ref="E39:H39"/>
    <mergeCell ref="F40:H40"/>
    <mergeCell ref="G41:H41"/>
    <mergeCell ref="B42:H42"/>
    <mergeCell ref="G31:H31"/>
    <mergeCell ref="E32:H32"/>
    <mergeCell ref="F33:H33"/>
    <mergeCell ref="G34:H34"/>
    <mergeCell ref="F35:H35"/>
    <mergeCell ref="G36:H36"/>
    <mergeCell ref="E25:H25"/>
    <mergeCell ref="G26:H26"/>
    <mergeCell ref="C27:H27"/>
    <mergeCell ref="D28:H28"/>
    <mergeCell ref="E29:H29"/>
    <mergeCell ref="F30:H30"/>
    <mergeCell ref="C19:H19"/>
    <mergeCell ref="D20:H20"/>
    <mergeCell ref="E21:H21"/>
    <mergeCell ref="G22:H22"/>
    <mergeCell ref="C23:H23"/>
    <mergeCell ref="D24:H24"/>
    <mergeCell ref="B13:H13"/>
    <mergeCell ref="C14:H14"/>
    <mergeCell ref="D15:H15"/>
    <mergeCell ref="E16:H16"/>
    <mergeCell ref="F17:H17"/>
    <mergeCell ref="G18:H18"/>
    <mergeCell ref="B4:O4"/>
    <mergeCell ref="A6:O6"/>
    <mergeCell ref="A10:A11"/>
    <mergeCell ref="B10:H11"/>
    <mergeCell ref="I10:L10"/>
    <mergeCell ref="M10:M11"/>
    <mergeCell ref="N10:O10"/>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O76"/>
  <sheetViews>
    <sheetView zoomScalePageLayoutView="0" workbookViewId="0" topLeftCell="A1">
      <selection activeCell="H4" sqref="H4:J4"/>
    </sheetView>
  </sheetViews>
  <sheetFormatPr defaultColWidth="9.00390625" defaultRowHeight="12.75"/>
  <cols>
    <col min="1" max="1" width="5.75390625" style="266" customWidth="1"/>
    <col min="2" max="2" width="57.375" style="267" customWidth="1"/>
    <col min="3" max="3" width="6.00390625" style="266" customWidth="1"/>
    <col min="4" max="4" width="7.00390625" style="266" customWidth="1"/>
    <col min="5" max="5" width="10.125" style="266" customWidth="1"/>
    <col min="6" max="6" width="5.625" style="266" customWidth="1"/>
    <col min="7" max="7" width="8.25390625" style="266" hidden="1" customWidth="1"/>
    <col min="8" max="8" width="16.75390625" style="266" customWidth="1"/>
    <col min="9" max="9" width="15.25390625" style="266" customWidth="1"/>
    <col min="10" max="10" width="16.375" style="266" customWidth="1"/>
    <col min="11" max="215" width="9.125" style="266" customWidth="1"/>
    <col min="216" max="16384" width="9.125" style="266" customWidth="1"/>
  </cols>
  <sheetData>
    <row r="1" spans="3:10" ht="15.75">
      <c r="C1" s="204"/>
      <c r="D1" s="204"/>
      <c r="E1" s="204"/>
      <c r="F1" s="204"/>
      <c r="G1" s="204"/>
      <c r="H1" s="204"/>
      <c r="I1" s="591" t="s">
        <v>1641</v>
      </c>
      <c r="J1" s="591"/>
    </row>
    <row r="2" spans="3:10" ht="15.75">
      <c r="C2" s="204"/>
      <c r="D2" s="204"/>
      <c r="E2" s="204"/>
      <c r="F2" s="218"/>
      <c r="G2" s="218"/>
      <c r="H2" s="204"/>
      <c r="I2" s="112"/>
      <c r="J2" s="112" t="s">
        <v>426</v>
      </c>
    </row>
    <row r="3" spans="3:13" ht="15" customHeight="1">
      <c r="C3" s="592" t="s">
        <v>97</v>
      </c>
      <c r="D3" s="592"/>
      <c r="E3" s="592"/>
      <c r="F3" s="592"/>
      <c r="G3" s="592"/>
      <c r="H3" s="592"/>
      <c r="I3" s="592"/>
      <c r="J3" s="592"/>
      <c r="K3" s="268"/>
      <c r="L3" s="268"/>
      <c r="M3" s="268"/>
    </row>
    <row r="4" spans="3:15" ht="15" customHeight="1">
      <c r="C4" s="204"/>
      <c r="D4" s="204"/>
      <c r="E4" s="204"/>
      <c r="F4" s="204"/>
      <c r="G4" s="204"/>
      <c r="H4" s="592" t="s">
        <v>1750</v>
      </c>
      <c r="I4" s="592"/>
      <c r="J4" s="592"/>
      <c r="K4" s="268"/>
      <c r="L4" s="268"/>
      <c r="M4" s="268"/>
      <c r="N4" s="268"/>
      <c r="O4" s="268"/>
    </row>
    <row r="5" spans="3:10" ht="15.75">
      <c r="C5" s="204"/>
      <c r="D5" s="204"/>
      <c r="E5" s="204"/>
      <c r="F5" s="204"/>
      <c r="G5" s="204"/>
      <c r="H5" s="204"/>
      <c r="I5" s="125"/>
      <c r="J5" s="74"/>
    </row>
    <row r="7" spans="1:10" ht="45.75" customHeight="1">
      <c r="A7" s="635" t="s">
        <v>1642</v>
      </c>
      <c r="B7" s="635"/>
      <c r="C7" s="635"/>
      <c r="D7" s="635"/>
      <c r="E7" s="635"/>
      <c r="F7" s="635"/>
      <c r="G7" s="635"/>
      <c r="H7" s="635"/>
      <c r="I7" s="635"/>
      <c r="J7" s="635"/>
    </row>
    <row r="8" spans="1:10" ht="23.25" customHeight="1">
      <c r="A8" s="269"/>
      <c r="B8" s="270"/>
      <c r="C8" s="269"/>
      <c r="D8" s="269"/>
      <c r="E8" s="269"/>
      <c r="F8" s="269"/>
      <c r="G8" s="269"/>
      <c r="H8" s="269"/>
      <c r="I8" s="269"/>
      <c r="J8" s="271" t="s">
        <v>428</v>
      </c>
    </row>
    <row r="9" spans="1:10" ht="33" customHeight="1">
      <c r="A9" s="272" t="s">
        <v>1643</v>
      </c>
      <c r="B9" s="273" t="s">
        <v>596</v>
      </c>
      <c r="C9" s="636" t="s">
        <v>1297</v>
      </c>
      <c r="D9" s="636"/>
      <c r="E9" s="636"/>
      <c r="F9" s="636"/>
      <c r="G9" s="636"/>
      <c r="H9" s="274"/>
      <c r="I9" s="637"/>
      <c r="J9" s="638"/>
    </row>
    <row r="10" spans="1:10" ht="18.75" customHeight="1">
      <c r="A10" s="275"/>
      <c r="B10" s="276" t="s">
        <v>1644</v>
      </c>
      <c r="C10" s="639" t="s">
        <v>1645</v>
      </c>
      <c r="D10" s="639"/>
      <c r="E10" s="639"/>
      <c r="F10" s="639"/>
      <c r="G10" s="639"/>
      <c r="H10" s="277">
        <v>256841.94624999995</v>
      </c>
      <c r="I10" s="640"/>
      <c r="J10" s="641"/>
    </row>
    <row r="11" spans="1:10" ht="15.75" customHeight="1">
      <c r="A11" s="642" t="s">
        <v>1344</v>
      </c>
      <c r="B11" s="644" t="s">
        <v>1646</v>
      </c>
      <c r="C11" s="640" t="s">
        <v>1297</v>
      </c>
      <c r="D11" s="647"/>
      <c r="E11" s="647"/>
      <c r="F11" s="647"/>
      <c r="G11" s="648"/>
      <c r="H11" s="644" t="s">
        <v>1647</v>
      </c>
      <c r="I11" s="640" t="s">
        <v>540</v>
      </c>
      <c r="J11" s="641"/>
    </row>
    <row r="12" spans="1:10" ht="19.5" customHeight="1">
      <c r="A12" s="642"/>
      <c r="B12" s="645"/>
      <c r="C12" s="649"/>
      <c r="D12" s="650"/>
      <c r="E12" s="650"/>
      <c r="F12" s="650"/>
      <c r="G12" s="651"/>
      <c r="H12" s="645"/>
      <c r="I12" s="645" t="s">
        <v>1395</v>
      </c>
      <c r="J12" s="652" t="s">
        <v>1648</v>
      </c>
    </row>
    <row r="13" spans="1:10" ht="45" customHeight="1">
      <c r="A13" s="643"/>
      <c r="B13" s="646"/>
      <c r="C13" s="278" t="s">
        <v>1649</v>
      </c>
      <c r="D13" s="278" t="s">
        <v>1650</v>
      </c>
      <c r="E13" s="278" t="s">
        <v>1347</v>
      </c>
      <c r="F13" s="278" t="s">
        <v>1394</v>
      </c>
      <c r="G13" s="278" t="s">
        <v>1651</v>
      </c>
      <c r="H13" s="646"/>
      <c r="I13" s="646"/>
      <c r="J13" s="653"/>
    </row>
    <row r="14" spans="1:10" s="283" customFormat="1" ht="11.25" customHeight="1">
      <c r="A14" s="279">
        <v>1</v>
      </c>
      <c r="B14" s="280">
        <v>2</v>
      </c>
      <c r="C14" s="281">
        <v>3</v>
      </c>
      <c r="D14" s="281">
        <v>4</v>
      </c>
      <c r="E14" s="281">
        <v>5</v>
      </c>
      <c r="F14" s="281">
        <v>6</v>
      </c>
      <c r="G14" s="281">
        <v>7</v>
      </c>
      <c r="H14" s="281">
        <v>7</v>
      </c>
      <c r="I14" s="281">
        <v>8</v>
      </c>
      <c r="J14" s="282">
        <v>9</v>
      </c>
    </row>
    <row r="15" spans="1:10" ht="28.5">
      <c r="A15" s="284" t="s">
        <v>98</v>
      </c>
      <c r="B15" s="332" t="s">
        <v>108</v>
      </c>
      <c r="C15" s="285">
        <v>905</v>
      </c>
      <c r="D15" s="286">
        <v>0</v>
      </c>
      <c r="E15" s="287">
        <v>0</v>
      </c>
      <c r="F15" s="288">
        <v>0</v>
      </c>
      <c r="G15" s="289">
        <v>0</v>
      </c>
      <c r="H15" s="290">
        <v>256391.94624999995</v>
      </c>
      <c r="I15" s="290">
        <v>45928.14428</v>
      </c>
      <c r="J15" s="291">
        <v>19545.3837</v>
      </c>
    </row>
    <row r="16" spans="1:10" ht="15">
      <c r="A16" s="292"/>
      <c r="B16" s="333" t="s">
        <v>1368</v>
      </c>
      <c r="C16" s="293">
        <v>905</v>
      </c>
      <c r="D16" s="294">
        <v>701</v>
      </c>
      <c r="E16" s="295">
        <v>0</v>
      </c>
      <c r="F16" s="296">
        <v>0</v>
      </c>
      <c r="G16" s="297">
        <v>0</v>
      </c>
      <c r="H16" s="298">
        <v>106906.048</v>
      </c>
      <c r="I16" s="298">
        <v>0</v>
      </c>
      <c r="J16" s="299">
        <v>395.8</v>
      </c>
    </row>
    <row r="17" spans="1:10" ht="15">
      <c r="A17" s="300"/>
      <c r="B17" s="334" t="s">
        <v>1440</v>
      </c>
      <c r="C17" s="301">
        <v>905</v>
      </c>
      <c r="D17" s="302">
        <v>701</v>
      </c>
      <c r="E17" s="303">
        <v>4200000</v>
      </c>
      <c r="F17" s="304">
        <v>0</v>
      </c>
      <c r="G17" s="305">
        <v>0</v>
      </c>
      <c r="H17" s="306">
        <v>106906.048</v>
      </c>
      <c r="I17" s="306">
        <v>0</v>
      </c>
      <c r="J17" s="307">
        <v>395.8</v>
      </c>
    </row>
    <row r="18" spans="1:10" ht="15">
      <c r="A18" s="300"/>
      <c r="B18" s="334" t="s">
        <v>1421</v>
      </c>
      <c r="C18" s="301">
        <v>905</v>
      </c>
      <c r="D18" s="302">
        <v>701</v>
      </c>
      <c r="E18" s="303">
        <v>4209900</v>
      </c>
      <c r="F18" s="304">
        <v>0</v>
      </c>
      <c r="G18" s="305">
        <v>0</v>
      </c>
      <c r="H18" s="306">
        <v>106906.048</v>
      </c>
      <c r="I18" s="306">
        <v>0</v>
      </c>
      <c r="J18" s="307">
        <v>395.8</v>
      </c>
    </row>
    <row r="19" spans="1:10" ht="15">
      <c r="A19" s="308"/>
      <c r="B19" s="335" t="s">
        <v>1423</v>
      </c>
      <c r="C19" s="301">
        <v>905</v>
      </c>
      <c r="D19" s="302">
        <v>701</v>
      </c>
      <c r="E19" s="303">
        <v>4209900</v>
      </c>
      <c r="F19" s="304">
        <v>1</v>
      </c>
      <c r="G19" s="305">
        <v>0</v>
      </c>
      <c r="H19" s="306">
        <v>106906.048</v>
      </c>
      <c r="I19" s="306">
        <v>0</v>
      </c>
      <c r="J19" s="307">
        <v>395.8</v>
      </c>
    </row>
    <row r="20" spans="1:10" ht="15">
      <c r="A20" s="292"/>
      <c r="B20" s="333" t="s">
        <v>1369</v>
      </c>
      <c r="C20" s="293">
        <v>905</v>
      </c>
      <c r="D20" s="294">
        <v>702</v>
      </c>
      <c r="E20" s="295">
        <v>0</v>
      </c>
      <c r="F20" s="296">
        <v>0</v>
      </c>
      <c r="G20" s="297">
        <v>0</v>
      </c>
      <c r="H20" s="298">
        <v>36804.79192</v>
      </c>
      <c r="I20" s="298">
        <v>534.3975</v>
      </c>
      <c r="J20" s="299">
        <v>657.735</v>
      </c>
    </row>
    <row r="21" spans="1:10" ht="30">
      <c r="A21" s="300"/>
      <c r="B21" s="334" t="s">
        <v>1444</v>
      </c>
      <c r="C21" s="301">
        <v>905</v>
      </c>
      <c r="D21" s="302">
        <v>702</v>
      </c>
      <c r="E21" s="303">
        <v>4210000</v>
      </c>
      <c r="F21" s="304">
        <v>0</v>
      </c>
      <c r="G21" s="305">
        <v>0</v>
      </c>
      <c r="H21" s="306">
        <v>30672.76</v>
      </c>
      <c r="I21" s="306">
        <v>0</v>
      </c>
      <c r="J21" s="307">
        <v>641.235</v>
      </c>
    </row>
    <row r="22" spans="1:10" ht="15">
      <c r="A22" s="300"/>
      <c r="B22" s="334" t="s">
        <v>1421</v>
      </c>
      <c r="C22" s="301">
        <v>905</v>
      </c>
      <c r="D22" s="302">
        <v>702</v>
      </c>
      <c r="E22" s="303">
        <v>4219900</v>
      </c>
      <c r="F22" s="304">
        <v>0</v>
      </c>
      <c r="G22" s="305">
        <v>0</v>
      </c>
      <c r="H22" s="306">
        <v>30672.76</v>
      </c>
      <c r="I22" s="306">
        <v>0</v>
      </c>
      <c r="J22" s="307">
        <v>641.235</v>
      </c>
    </row>
    <row r="23" spans="1:10" ht="15">
      <c r="A23" s="308"/>
      <c r="B23" s="335" t="s">
        <v>1423</v>
      </c>
      <c r="C23" s="301">
        <v>905</v>
      </c>
      <c r="D23" s="302">
        <v>702</v>
      </c>
      <c r="E23" s="303">
        <v>4219900</v>
      </c>
      <c r="F23" s="304">
        <v>1</v>
      </c>
      <c r="G23" s="305">
        <v>0</v>
      </c>
      <c r="H23" s="306">
        <v>30672.76</v>
      </c>
      <c r="I23" s="306">
        <v>0</v>
      </c>
      <c r="J23" s="307">
        <v>641.235</v>
      </c>
    </row>
    <row r="24" spans="1:10" ht="15">
      <c r="A24" s="300"/>
      <c r="B24" s="334" t="s">
        <v>1449</v>
      </c>
      <c r="C24" s="301">
        <v>905</v>
      </c>
      <c r="D24" s="302">
        <v>702</v>
      </c>
      <c r="E24" s="303">
        <v>4230000</v>
      </c>
      <c r="F24" s="304">
        <v>0</v>
      </c>
      <c r="G24" s="305">
        <v>0</v>
      </c>
      <c r="H24" s="306">
        <v>6132.03192</v>
      </c>
      <c r="I24" s="306">
        <v>534.3975</v>
      </c>
      <c r="J24" s="307">
        <v>16.5</v>
      </c>
    </row>
    <row r="25" spans="1:10" ht="15">
      <c r="A25" s="300"/>
      <c r="B25" s="334" t="s">
        <v>1421</v>
      </c>
      <c r="C25" s="301">
        <v>905</v>
      </c>
      <c r="D25" s="302">
        <v>702</v>
      </c>
      <c r="E25" s="303">
        <v>4239900</v>
      </c>
      <c r="F25" s="304">
        <v>0</v>
      </c>
      <c r="G25" s="305">
        <v>0</v>
      </c>
      <c r="H25" s="306">
        <v>6132.03192</v>
      </c>
      <c r="I25" s="306">
        <v>534.3975</v>
      </c>
      <c r="J25" s="307">
        <v>16.5</v>
      </c>
    </row>
    <row r="26" spans="1:10" ht="15">
      <c r="A26" s="300"/>
      <c r="B26" s="334" t="s">
        <v>1450</v>
      </c>
      <c r="C26" s="301">
        <v>905</v>
      </c>
      <c r="D26" s="302">
        <v>702</v>
      </c>
      <c r="E26" s="303">
        <v>4239901</v>
      </c>
      <c r="F26" s="304">
        <v>0</v>
      </c>
      <c r="G26" s="305">
        <v>0</v>
      </c>
      <c r="H26" s="306">
        <v>6066.03192</v>
      </c>
      <c r="I26" s="306">
        <v>534.3975</v>
      </c>
      <c r="J26" s="307">
        <v>0</v>
      </c>
    </row>
    <row r="27" spans="1:10" ht="15">
      <c r="A27" s="308"/>
      <c r="B27" s="335" t="s">
        <v>1423</v>
      </c>
      <c r="C27" s="301">
        <v>905</v>
      </c>
      <c r="D27" s="302">
        <v>702</v>
      </c>
      <c r="E27" s="303">
        <v>4239901</v>
      </c>
      <c r="F27" s="304">
        <v>1</v>
      </c>
      <c r="G27" s="305">
        <v>0</v>
      </c>
      <c r="H27" s="306">
        <v>6066.03192</v>
      </c>
      <c r="I27" s="306">
        <v>534.3975</v>
      </c>
      <c r="J27" s="307">
        <v>0</v>
      </c>
    </row>
    <row r="28" spans="1:10" ht="30">
      <c r="A28" s="300"/>
      <c r="B28" s="334" t="s">
        <v>1451</v>
      </c>
      <c r="C28" s="301">
        <v>905</v>
      </c>
      <c r="D28" s="302">
        <v>702</v>
      </c>
      <c r="E28" s="303">
        <v>4239902</v>
      </c>
      <c r="F28" s="304">
        <v>0</v>
      </c>
      <c r="G28" s="305">
        <v>0</v>
      </c>
      <c r="H28" s="306">
        <v>66</v>
      </c>
      <c r="I28" s="306">
        <v>0</v>
      </c>
      <c r="J28" s="307">
        <v>16.5</v>
      </c>
    </row>
    <row r="29" spans="1:10" ht="15">
      <c r="A29" s="308"/>
      <c r="B29" s="335" t="s">
        <v>1423</v>
      </c>
      <c r="C29" s="301">
        <v>905</v>
      </c>
      <c r="D29" s="302">
        <v>702</v>
      </c>
      <c r="E29" s="303">
        <v>4239902</v>
      </c>
      <c r="F29" s="304">
        <v>1</v>
      </c>
      <c r="G29" s="305">
        <v>0</v>
      </c>
      <c r="H29" s="306">
        <v>66</v>
      </c>
      <c r="I29" s="306">
        <v>0</v>
      </c>
      <c r="J29" s="307">
        <v>16.5</v>
      </c>
    </row>
    <row r="30" spans="1:10" ht="15">
      <c r="A30" s="292"/>
      <c r="B30" s="333" t="s">
        <v>1373</v>
      </c>
      <c r="C30" s="293">
        <v>905</v>
      </c>
      <c r="D30" s="294">
        <v>801</v>
      </c>
      <c r="E30" s="295">
        <v>0</v>
      </c>
      <c r="F30" s="296">
        <v>0</v>
      </c>
      <c r="G30" s="297">
        <v>0</v>
      </c>
      <c r="H30" s="298">
        <v>4811.1063300000005</v>
      </c>
      <c r="I30" s="298">
        <v>496.89978</v>
      </c>
      <c r="J30" s="299">
        <v>545.28496</v>
      </c>
    </row>
    <row r="31" spans="1:10" ht="30">
      <c r="A31" s="300"/>
      <c r="B31" s="334" t="s">
        <v>1425</v>
      </c>
      <c r="C31" s="301">
        <v>905</v>
      </c>
      <c r="D31" s="302">
        <v>801</v>
      </c>
      <c r="E31" s="303">
        <v>4400000</v>
      </c>
      <c r="F31" s="304">
        <v>0</v>
      </c>
      <c r="G31" s="305">
        <v>0</v>
      </c>
      <c r="H31" s="306">
        <v>4699.03894</v>
      </c>
      <c r="I31" s="306">
        <v>486.09678</v>
      </c>
      <c r="J31" s="307">
        <v>545.28496</v>
      </c>
    </row>
    <row r="32" spans="1:10" ht="19.5" customHeight="1">
      <c r="A32" s="300"/>
      <c r="B32" s="334" t="s">
        <v>1421</v>
      </c>
      <c r="C32" s="301">
        <v>905</v>
      </c>
      <c r="D32" s="302">
        <v>801</v>
      </c>
      <c r="E32" s="303">
        <v>4409900</v>
      </c>
      <c r="F32" s="304">
        <v>0</v>
      </c>
      <c r="G32" s="305">
        <v>0</v>
      </c>
      <c r="H32" s="306">
        <v>4699.03894</v>
      </c>
      <c r="I32" s="306">
        <v>486.09678</v>
      </c>
      <c r="J32" s="307">
        <v>545.28496</v>
      </c>
    </row>
    <row r="33" spans="1:10" ht="28.5" customHeight="1">
      <c r="A33" s="300"/>
      <c r="B33" s="334" t="s">
        <v>1468</v>
      </c>
      <c r="C33" s="301">
        <v>905</v>
      </c>
      <c r="D33" s="302">
        <v>801</v>
      </c>
      <c r="E33" s="303">
        <v>4409901</v>
      </c>
      <c r="F33" s="304">
        <v>0</v>
      </c>
      <c r="G33" s="305">
        <v>0</v>
      </c>
      <c r="H33" s="306">
        <v>2468.26086</v>
      </c>
      <c r="I33" s="306">
        <v>157.19183999999998</v>
      </c>
      <c r="J33" s="307">
        <v>527.38576</v>
      </c>
    </row>
    <row r="34" spans="1:10" ht="15">
      <c r="A34" s="308"/>
      <c r="B34" s="335" t="s">
        <v>1423</v>
      </c>
      <c r="C34" s="301">
        <v>905</v>
      </c>
      <c r="D34" s="302">
        <v>801</v>
      </c>
      <c r="E34" s="303">
        <v>4409901</v>
      </c>
      <c r="F34" s="304">
        <v>1</v>
      </c>
      <c r="G34" s="305">
        <v>0</v>
      </c>
      <c r="H34" s="306">
        <v>2468.26086</v>
      </c>
      <c r="I34" s="306">
        <v>157.19183999999998</v>
      </c>
      <c r="J34" s="307">
        <v>527.38576</v>
      </c>
    </row>
    <row r="35" spans="1:10" ht="30">
      <c r="A35" s="300"/>
      <c r="B35" s="334" t="s">
        <v>1469</v>
      </c>
      <c r="C35" s="301">
        <v>905</v>
      </c>
      <c r="D35" s="302">
        <v>801</v>
      </c>
      <c r="E35" s="303">
        <v>4409902</v>
      </c>
      <c r="F35" s="304">
        <v>0</v>
      </c>
      <c r="G35" s="305">
        <v>0</v>
      </c>
      <c r="H35" s="306">
        <v>1018.1119699999999</v>
      </c>
      <c r="I35" s="306">
        <v>248.41674</v>
      </c>
      <c r="J35" s="307">
        <v>17.8992</v>
      </c>
    </row>
    <row r="36" spans="1:10" ht="15">
      <c r="A36" s="308"/>
      <c r="B36" s="335" t="s">
        <v>1423</v>
      </c>
      <c r="C36" s="301">
        <v>905</v>
      </c>
      <c r="D36" s="302">
        <v>801</v>
      </c>
      <c r="E36" s="303">
        <v>4409902</v>
      </c>
      <c r="F36" s="304">
        <v>1</v>
      </c>
      <c r="G36" s="305">
        <v>0</v>
      </c>
      <c r="H36" s="306">
        <v>1018.1119699999999</v>
      </c>
      <c r="I36" s="306">
        <v>248.41674</v>
      </c>
      <c r="J36" s="307">
        <v>17.8992</v>
      </c>
    </row>
    <row r="37" spans="1:10" ht="30">
      <c r="A37" s="300"/>
      <c r="B37" s="334" t="s">
        <v>1470</v>
      </c>
      <c r="C37" s="301">
        <v>905</v>
      </c>
      <c r="D37" s="302">
        <v>801</v>
      </c>
      <c r="E37" s="303">
        <v>4409903</v>
      </c>
      <c r="F37" s="304">
        <v>0</v>
      </c>
      <c r="G37" s="305">
        <v>0</v>
      </c>
      <c r="H37" s="306">
        <v>459.85</v>
      </c>
      <c r="I37" s="306">
        <v>0</v>
      </c>
      <c r="J37" s="307">
        <v>0</v>
      </c>
    </row>
    <row r="38" spans="1:10" ht="15">
      <c r="A38" s="308"/>
      <c r="B38" s="335" t="s">
        <v>1423</v>
      </c>
      <c r="C38" s="301">
        <v>905</v>
      </c>
      <c r="D38" s="302">
        <v>801</v>
      </c>
      <c r="E38" s="303">
        <v>4409903</v>
      </c>
      <c r="F38" s="304">
        <v>1</v>
      </c>
      <c r="G38" s="305">
        <v>0</v>
      </c>
      <c r="H38" s="306">
        <v>459.85</v>
      </c>
      <c r="I38" s="306">
        <v>0</v>
      </c>
      <c r="J38" s="307">
        <v>0</v>
      </c>
    </row>
    <row r="39" spans="1:10" ht="45">
      <c r="A39" s="300"/>
      <c r="B39" s="334" t="s">
        <v>1471</v>
      </c>
      <c r="C39" s="301">
        <v>905</v>
      </c>
      <c r="D39" s="302">
        <v>801</v>
      </c>
      <c r="E39" s="303">
        <v>4409904</v>
      </c>
      <c r="F39" s="304">
        <v>0</v>
      </c>
      <c r="G39" s="305">
        <v>0</v>
      </c>
      <c r="H39" s="306">
        <v>495.57610999999997</v>
      </c>
      <c r="I39" s="306">
        <v>80.48819999999999</v>
      </c>
      <c r="J39" s="307">
        <v>0</v>
      </c>
    </row>
    <row r="40" spans="1:10" ht="15">
      <c r="A40" s="308"/>
      <c r="B40" s="335" t="s">
        <v>1423</v>
      </c>
      <c r="C40" s="301">
        <v>905</v>
      </c>
      <c r="D40" s="302">
        <v>801</v>
      </c>
      <c r="E40" s="303">
        <v>4409904</v>
      </c>
      <c r="F40" s="304">
        <v>1</v>
      </c>
      <c r="G40" s="305">
        <v>0</v>
      </c>
      <c r="H40" s="306">
        <v>495.57610999999997</v>
      </c>
      <c r="I40" s="306">
        <v>80.48819999999999</v>
      </c>
      <c r="J40" s="307">
        <v>0</v>
      </c>
    </row>
    <row r="41" spans="1:10" ht="30">
      <c r="A41" s="300"/>
      <c r="B41" s="334" t="s">
        <v>1472</v>
      </c>
      <c r="C41" s="301">
        <v>905</v>
      </c>
      <c r="D41" s="302">
        <v>801</v>
      </c>
      <c r="E41" s="303">
        <v>4409905</v>
      </c>
      <c r="F41" s="304">
        <v>0</v>
      </c>
      <c r="G41" s="305">
        <v>0</v>
      </c>
      <c r="H41" s="306">
        <v>257.24</v>
      </c>
      <c r="I41" s="306">
        <v>0</v>
      </c>
      <c r="J41" s="307">
        <v>0</v>
      </c>
    </row>
    <row r="42" spans="1:10" ht="15">
      <c r="A42" s="308"/>
      <c r="B42" s="335" t="s">
        <v>1423</v>
      </c>
      <c r="C42" s="301">
        <v>905</v>
      </c>
      <c r="D42" s="302">
        <v>801</v>
      </c>
      <c r="E42" s="303">
        <v>4409905</v>
      </c>
      <c r="F42" s="304">
        <v>1</v>
      </c>
      <c r="G42" s="305">
        <v>0</v>
      </c>
      <c r="H42" s="306">
        <v>257.24</v>
      </c>
      <c r="I42" s="306">
        <v>0</v>
      </c>
      <c r="J42" s="307">
        <v>0</v>
      </c>
    </row>
    <row r="43" spans="1:10" ht="15">
      <c r="A43" s="300"/>
      <c r="B43" s="334" t="s">
        <v>1474</v>
      </c>
      <c r="C43" s="301">
        <v>905</v>
      </c>
      <c r="D43" s="302">
        <v>801</v>
      </c>
      <c r="E43" s="303">
        <v>4420000</v>
      </c>
      <c r="F43" s="304">
        <v>0</v>
      </c>
      <c r="G43" s="305">
        <v>0</v>
      </c>
      <c r="H43" s="306">
        <v>112.06739</v>
      </c>
      <c r="I43" s="306">
        <v>10.803</v>
      </c>
      <c r="J43" s="307">
        <v>0</v>
      </c>
    </row>
    <row r="44" spans="1:10" ht="15">
      <c r="A44" s="300"/>
      <c r="B44" s="334" t="s">
        <v>1421</v>
      </c>
      <c r="C44" s="301">
        <v>905</v>
      </c>
      <c r="D44" s="302">
        <v>801</v>
      </c>
      <c r="E44" s="303">
        <v>4429900</v>
      </c>
      <c r="F44" s="304">
        <v>0</v>
      </c>
      <c r="G44" s="305">
        <v>0</v>
      </c>
      <c r="H44" s="306">
        <v>112.06739</v>
      </c>
      <c r="I44" s="306">
        <v>10.803</v>
      </c>
      <c r="J44" s="307">
        <v>0</v>
      </c>
    </row>
    <row r="45" spans="1:10" ht="15">
      <c r="A45" s="308"/>
      <c r="B45" s="335" t="s">
        <v>1423</v>
      </c>
      <c r="C45" s="301">
        <v>905</v>
      </c>
      <c r="D45" s="302">
        <v>801</v>
      </c>
      <c r="E45" s="303">
        <v>4429900</v>
      </c>
      <c r="F45" s="304">
        <v>1</v>
      </c>
      <c r="G45" s="305">
        <v>0</v>
      </c>
      <c r="H45" s="306">
        <v>112.06739</v>
      </c>
      <c r="I45" s="306">
        <v>10.803</v>
      </c>
      <c r="J45" s="307">
        <v>0</v>
      </c>
    </row>
    <row r="46" spans="1:10" ht="15">
      <c r="A46" s="292"/>
      <c r="B46" s="333" t="s">
        <v>1376</v>
      </c>
      <c r="C46" s="293">
        <v>905</v>
      </c>
      <c r="D46" s="294">
        <v>901</v>
      </c>
      <c r="E46" s="295">
        <v>0</v>
      </c>
      <c r="F46" s="296">
        <v>0</v>
      </c>
      <c r="G46" s="297">
        <v>0</v>
      </c>
      <c r="H46" s="298">
        <v>42353.7241</v>
      </c>
      <c r="I46" s="298">
        <v>16863.5</v>
      </c>
      <c r="J46" s="299">
        <v>8499.397</v>
      </c>
    </row>
    <row r="47" spans="1:10" ht="15">
      <c r="A47" s="300"/>
      <c r="B47" s="334" t="s">
        <v>1478</v>
      </c>
      <c r="C47" s="301">
        <v>905</v>
      </c>
      <c r="D47" s="302">
        <v>901</v>
      </c>
      <c r="E47" s="303">
        <v>4700000</v>
      </c>
      <c r="F47" s="304">
        <v>0</v>
      </c>
      <c r="G47" s="305">
        <v>0</v>
      </c>
      <c r="H47" s="306">
        <v>37303.725</v>
      </c>
      <c r="I47" s="306">
        <v>14804</v>
      </c>
      <c r="J47" s="307">
        <v>7230.045</v>
      </c>
    </row>
    <row r="48" spans="1:10" ht="15">
      <c r="A48" s="300"/>
      <c r="B48" s="334" t="s">
        <v>1421</v>
      </c>
      <c r="C48" s="301">
        <v>905</v>
      </c>
      <c r="D48" s="302">
        <v>901</v>
      </c>
      <c r="E48" s="303">
        <v>4709900</v>
      </c>
      <c r="F48" s="304">
        <v>0</v>
      </c>
      <c r="G48" s="305">
        <v>0</v>
      </c>
      <c r="H48" s="306">
        <v>37303.725</v>
      </c>
      <c r="I48" s="306">
        <v>14804</v>
      </c>
      <c r="J48" s="307">
        <v>7230.045</v>
      </c>
    </row>
    <row r="49" spans="1:10" ht="15">
      <c r="A49" s="308"/>
      <c r="B49" s="335" t="s">
        <v>1423</v>
      </c>
      <c r="C49" s="301">
        <v>905</v>
      </c>
      <c r="D49" s="302">
        <v>901</v>
      </c>
      <c r="E49" s="303">
        <v>4709900</v>
      </c>
      <c r="F49" s="304">
        <v>1</v>
      </c>
      <c r="G49" s="305">
        <v>0</v>
      </c>
      <c r="H49" s="306">
        <v>37303.725</v>
      </c>
      <c r="I49" s="306">
        <v>14804</v>
      </c>
      <c r="J49" s="307">
        <v>7230.045</v>
      </c>
    </row>
    <row r="50" spans="1:10" ht="15">
      <c r="A50" s="308"/>
      <c r="B50" s="334" t="s">
        <v>1479</v>
      </c>
      <c r="C50" s="301">
        <v>905</v>
      </c>
      <c r="D50" s="302">
        <v>901</v>
      </c>
      <c r="E50" s="303">
        <v>4760000</v>
      </c>
      <c r="F50" s="304">
        <v>0</v>
      </c>
      <c r="G50" s="305">
        <v>0</v>
      </c>
      <c r="H50" s="306">
        <v>5049.9991</v>
      </c>
      <c r="I50" s="306">
        <v>2059.5</v>
      </c>
      <c r="J50" s="307">
        <v>1269.352</v>
      </c>
    </row>
    <row r="51" spans="1:10" ht="15">
      <c r="A51" s="308"/>
      <c r="B51" s="334" t="s">
        <v>1421</v>
      </c>
      <c r="C51" s="301">
        <v>905</v>
      </c>
      <c r="D51" s="302">
        <v>901</v>
      </c>
      <c r="E51" s="303">
        <v>4769900</v>
      </c>
      <c r="F51" s="304">
        <v>0</v>
      </c>
      <c r="G51" s="305">
        <v>0</v>
      </c>
      <c r="H51" s="306">
        <v>5049.9991</v>
      </c>
      <c r="I51" s="306">
        <v>2059.5</v>
      </c>
      <c r="J51" s="307">
        <v>1269.352</v>
      </c>
    </row>
    <row r="52" spans="1:10" ht="15">
      <c r="A52" s="308"/>
      <c r="B52" s="335" t="s">
        <v>1423</v>
      </c>
      <c r="C52" s="301">
        <v>905</v>
      </c>
      <c r="D52" s="302">
        <v>901</v>
      </c>
      <c r="E52" s="303">
        <v>4769900</v>
      </c>
      <c r="F52" s="304">
        <v>1</v>
      </c>
      <c r="G52" s="305">
        <v>0</v>
      </c>
      <c r="H52" s="306">
        <v>5049.9991</v>
      </c>
      <c r="I52" s="306">
        <v>2059.5</v>
      </c>
      <c r="J52" s="307">
        <v>1269.352</v>
      </c>
    </row>
    <row r="53" spans="1:10" ht="15">
      <c r="A53" s="292"/>
      <c r="B53" s="333" t="s">
        <v>1377</v>
      </c>
      <c r="C53" s="293">
        <v>905</v>
      </c>
      <c r="D53" s="294">
        <v>902</v>
      </c>
      <c r="E53" s="295">
        <v>0</v>
      </c>
      <c r="F53" s="296">
        <v>0</v>
      </c>
      <c r="G53" s="297">
        <v>0</v>
      </c>
      <c r="H53" s="298">
        <v>56516.2759</v>
      </c>
      <c r="I53" s="298">
        <v>25583.347</v>
      </c>
      <c r="J53" s="299">
        <v>7228.06584</v>
      </c>
    </row>
    <row r="54" spans="1:10" ht="15">
      <c r="A54" s="300"/>
      <c r="B54" s="334" t="s">
        <v>1478</v>
      </c>
      <c r="C54" s="301">
        <v>905</v>
      </c>
      <c r="D54" s="302">
        <v>902</v>
      </c>
      <c r="E54" s="303">
        <v>4700000</v>
      </c>
      <c r="F54" s="304">
        <v>0</v>
      </c>
      <c r="G54" s="305">
        <v>0</v>
      </c>
      <c r="H54" s="306">
        <v>11496.2755</v>
      </c>
      <c r="I54" s="306">
        <v>5576.985</v>
      </c>
      <c r="J54" s="307">
        <v>1596.492</v>
      </c>
    </row>
    <row r="55" spans="1:10" ht="15">
      <c r="A55" s="300"/>
      <c r="B55" s="334" t="s">
        <v>1421</v>
      </c>
      <c r="C55" s="301">
        <v>905</v>
      </c>
      <c r="D55" s="302">
        <v>902</v>
      </c>
      <c r="E55" s="303">
        <v>4709900</v>
      </c>
      <c r="F55" s="304">
        <v>0</v>
      </c>
      <c r="G55" s="305">
        <v>0</v>
      </c>
      <c r="H55" s="306">
        <v>11496.2755</v>
      </c>
      <c r="I55" s="306">
        <v>5576.985</v>
      </c>
      <c r="J55" s="307">
        <v>1596.492</v>
      </c>
    </row>
    <row r="56" spans="1:10" ht="15">
      <c r="A56" s="308"/>
      <c r="B56" s="335" t="s">
        <v>1423</v>
      </c>
      <c r="C56" s="301">
        <v>905</v>
      </c>
      <c r="D56" s="302">
        <v>902</v>
      </c>
      <c r="E56" s="303">
        <v>4709900</v>
      </c>
      <c r="F56" s="304">
        <v>1</v>
      </c>
      <c r="G56" s="305">
        <v>0</v>
      </c>
      <c r="H56" s="306">
        <v>10546.275</v>
      </c>
      <c r="I56" s="306">
        <v>5200</v>
      </c>
      <c r="J56" s="307">
        <v>1358.975</v>
      </c>
    </row>
    <row r="57" spans="1:10" ht="15">
      <c r="A57" s="308"/>
      <c r="B57" s="334" t="s">
        <v>1480</v>
      </c>
      <c r="C57" s="301">
        <v>905</v>
      </c>
      <c r="D57" s="302">
        <v>902</v>
      </c>
      <c r="E57" s="303">
        <v>4709906</v>
      </c>
      <c r="F57" s="304">
        <v>0</v>
      </c>
      <c r="G57" s="305">
        <v>0</v>
      </c>
      <c r="H57" s="306">
        <v>950.0005</v>
      </c>
      <c r="I57" s="306">
        <v>376.985</v>
      </c>
      <c r="J57" s="307">
        <v>237.517</v>
      </c>
    </row>
    <row r="58" spans="1:10" ht="15">
      <c r="A58" s="308"/>
      <c r="B58" s="335" t="s">
        <v>1423</v>
      </c>
      <c r="C58" s="301">
        <v>905</v>
      </c>
      <c r="D58" s="302">
        <v>902</v>
      </c>
      <c r="E58" s="303">
        <v>4709906</v>
      </c>
      <c r="F58" s="304">
        <v>1</v>
      </c>
      <c r="G58" s="305">
        <v>0</v>
      </c>
      <c r="H58" s="306">
        <v>950.0005</v>
      </c>
      <c r="I58" s="306">
        <v>376.985</v>
      </c>
      <c r="J58" s="307">
        <v>237.517</v>
      </c>
    </row>
    <row r="59" spans="1:10" ht="15">
      <c r="A59" s="300"/>
      <c r="B59" s="334" t="s">
        <v>1481</v>
      </c>
      <c r="C59" s="301">
        <v>905</v>
      </c>
      <c r="D59" s="302">
        <v>902</v>
      </c>
      <c r="E59" s="303">
        <v>4710000</v>
      </c>
      <c r="F59" s="304">
        <v>0</v>
      </c>
      <c r="G59" s="305">
        <v>0</v>
      </c>
      <c r="H59" s="306">
        <v>45020.0004</v>
      </c>
      <c r="I59" s="306">
        <v>20006.362</v>
      </c>
      <c r="J59" s="307">
        <v>5631.57384</v>
      </c>
    </row>
    <row r="60" spans="1:10" ht="15">
      <c r="A60" s="300"/>
      <c r="B60" s="334" t="s">
        <v>1421</v>
      </c>
      <c r="C60" s="301">
        <v>905</v>
      </c>
      <c r="D60" s="302">
        <v>902</v>
      </c>
      <c r="E60" s="303">
        <v>4719900</v>
      </c>
      <c r="F60" s="304">
        <v>0</v>
      </c>
      <c r="G60" s="305">
        <v>0</v>
      </c>
      <c r="H60" s="306">
        <v>45020.0004</v>
      </c>
      <c r="I60" s="306">
        <v>20006.362</v>
      </c>
      <c r="J60" s="307">
        <v>5631.57384</v>
      </c>
    </row>
    <row r="61" spans="1:10" ht="15">
      <c r="A61" s="308"/>
      <c r="B61" s="335" t="s">
        <v>1423</v>
      </c>
      <c r="C61" s="301">
        <v>905</v>
      </c>
      <c r="D61" s="302">
        <v>902</v>
      </c>
      <c r="E61" s="303">
        <v>4719900</v>
      </c>
      <c r="F61" s="304">
        <v>1</v>
      </c>
      <c r="G61" s="305">
        <v>0</v>
      </c>
      <c r="H61" s="306">
        <v>45020.0004</v>
      </c>
      <c r="I61" s="306">
        <v>20006.362</v>
      </c>
      <c r="J61" s="307">
        <v>5631.57384</v>
      </c>
    </row>
    <row r="62" spans="1:10" ht="15">
      <c r="A62" s="292"/>
      <c r="B62" s="333" t="s">
        <v>1379</v>
      </c>
      <c r="C62" s="293">
        <v>905</v>
      </c>
      <c r="D62" s="294">
        <v>904</v>
      </c>
      <c r="E62" s="295">
        <v>0</v>
      </c>
      <c r="F62" s="296">
        <v>0</v>
      </c>
      <c r="G62" s="297">
        <v>0</v>
      </c>
      <c r="H62" s="298">
        <v>1400</v>
      </c>
      <c r="I62" s="298">
        <v>0</v>
      </c>
      <c r="J62" s="299">
        <v>351.15590000000003</v>
      </c>
    </row>
    <row r="63" spans="1:10" ht="15">
      <c r="A63" s="300"/>
      <c r="B63" s="334" t="s">
        <v>1484</v>
      </c>
      <c r="C63" s="301">
        <v>905</v>
      </c>
      <c r="D63" s="302">
        <v>904</v>
      </c>
      <c r="E63" s="303">
        <v>4770000</v>
      </c>
      <c r="F63" s="304">
        <v>0</v>
      </c>
      <c r="G63" s="305">
        <v>0</v>
      </c>
      <c r="H63" s="306">
        <v>1400</v>
      </c>
      <c r="I63" s="306">
        <v>0</v>
      </c>
      <c r="J63" s="307">
        <v>351.15590000000003</v>
      </c>
    </row>
    <row r="64" spans="1:10" ht="15">
      <c r="A64" s="300"/>
      <c r="B64" s="334" t="s">
        <v>1421</v>
      </c>
      <c r="C64" s="301">
        <v>905</v>
      </c>
      <c r="D64" s="302">
        <v>904</v>
      </c>
      <c r="E64" s="303">
        <v>4779900</v>
      </c>
      <c r="F64" s="304">
        <v>0</v>
      </c>
      <c r="G64" s="305">
        <v>0</v>
      </c>
      <c r="H64" s="306">
        <v>1400</v>
      </c>
      <c r="I64" s="306">
        <v>0</v>
      </c>
      <c r="J64" s="307">
        <v>351.15590000000003</v>
      </c>
    </row>
    <row r="65" spans="1:10" ht="15">
      <c r="A65" s="308"/>
      <c r="B65" s="335" t="s">
        <v>1423</v>
      </c>
      <c r="C65" s="301">
        <v>905</v>
      </c>
      <c r="D65" s="302">
        <v>904</v>
      </c>
      <c r="E65" s="303">
        <v>4779900</v>
      </c>
      <c r="F65" s="304">
        <v>1</v>
      </c>
      <c r="G65" s="305">
        <v>0</v>
      </c>
      <c r="H65" s="306">
        <v>1400</v>
      </c>
      <c r="I65" s="306">
        <v>0</v>
      </c>
      <c r="J65" s="307">
        <v>351.15590000000003</v>
      </c>
    </row>
    <row r="66" spans="1:10" ht="30">
      <c r="A66" s="308"/>
      <c r="B66" s="333" t="s">
        <v>1381</v>
      </c>
      <c r="C66" s="293">
        <v>905</v>
      </c>
      <c r="D66" s="294">
        <v>910</v>
      </c>
      <c r="E66" s="295">
        <v>0</v>
      </c>
      <c r="F66" s="296">
        <v>0</v>
      </c>
      <c r="G66" s="297">
        <v>0</v>
      </c>
      <c r="H66" s="298">
        <v>7600</v>
      </c>
      <c r="I66" s="298">
        <v>2450</v>
      </c>
      <c r="J66" s="299">
        <v>1867.945</v>
      </c>
    </row>
    <row r="67" spans="1:10" ht="30">
      <c r="A67" s="308"/>
      <c r="B67" s="334" t="s">
        <v>1493</v>
      </c>
      <c r="C67" s="301">
        <v>905</v>
      </c>
      <c r="D67" s="302">
        <v>910</v>
      </c>
      <c r="E67" s="303">
        <v>4690000</v>
      </c>
      <c r="F67" s="304">
        <v>0</v>
      </c>
      <c r="G67" s="305">
        <v>0</v>
      </c>
      <c r="H67" s="306">
        <v>7600</v>
      </c>
      <c r="I67" s="306">
        <v>2450</v>
      </c>
      <c r="J67" s="307">
        <v>1867.945</v>
      </c>
    </row>
    <row r="68" spans="1:10" ht="15">
      <c r="A68" s="308"/>
      <c r="B68" s="334" t="s">
        <v>1421</v>
      </c>
      <c r="C68" s="301">
        <v>905</v>
      </c>
      <c r="D68" s="302">
        <v>910</v>
      </c>
      <c r="E68" s="303">
        <v>4699900</v>
      </c>
      <c r="F68" s="304">
        <v>0</v>
      </c>
      <c r="G68" s="305">
        <v>0</v>
      </c>
      <c r="H68" s="306">
        <v>7600</v>
      </c>
      <c r="I68" s="306">
        <v>2450</v>
      </c>
      <c r="J68" s="307">
        <v>1867.945</v>
      </c>
    </row>
    <row r="69" spans="1:10" ht="15">
      <c r="A69" s="308"/>
      <c r="B69" s="335" t="s">
        <v>1423</v>
      </c>
      <c r="C69" s="301">
        <v>905</v>
      </c>
      <c r="D69" s="302">
        <v>910</v>
      </c>
      <c r="E69" s="303">
        <v>4699900</v>
      </c>
      <c r="F69" s="304">
        <v>1</v>
      </c>
      <c r="G69" s="305">
        <v>0</v>
      </c>
      <c r="H69" s="306">
        <v>7600</v>
      </c>
      <c r="I69" s="306">
        <v>2450</v>
      </c>
      <c r="J69" s="307">
        <v>1867.945</v>
      </c>
    </row>
    <row r="70" spans="1:10" ht="28.5">
      <c r="A70" s="309" t="s">
        <v>327</v>
      </c>
      <c r="B70" s="336" t="s">
        <v>185</v>
      </c>
      <c r="C70" s="310">
        <v>927</v>
      </c>
      <c r="D70" s="311">
        <v>0</v>
      </c>
      <c r="E70" s="312">
        <v>0</v>
      </c>
      <c r="F70" s="313">
        <v>0</v>
      </c>
      <c r="G70" s="314">
        <v>0</v>
      </c>
      <c r="H70" s="315">
        <v>450</v>
      </c>
      <c r="I70" s="315">
        <v>0</v>
      </c>
      <c r="J70" s="316">
        <v>0</v>
      </c>
    </row>
    <row r="71" spans="1:10" ht="15">
      <c r="A71" s="292"/>
      <c r="B71" s="333" t="s">
        <v>1355</v>
      </c>
      <c r="C71" s="293">
        <v>927</v>
      </c>
      <c r="D71" s="294">
        <v>114</v>
      </c>
      <c r="E71" s="295">
        <v>0</v>
      </c>
      <c r="F71" s="296">
        <v>0</v>
      </c>
      <c r="G71" s="297">
        <v>0</v>
      </c>
      <c r="H71" s="298">
        <v>450</v>
      </c>
      <c r="I71" s="298">
        <v>0</v>
      </c>
      <c r="J71" s="299">
        <v>0</v>
      </c>
    </row>
    <row r="72" spans="1:10" ht="15">
      <c r="A72" s="300"/>
      <c r="B72" s="334" t="s">
        <v>1420</v>
      </c>
      <c r="C72" s="301">
        <v>927</v>
      </c>
      <c r="D72" s="302">
        <v>114</v>
      </c>
      <c r="E72" s="303">
        <v>930000</v>
      </c>
      <c r="F72" s="304">
        <v>0</v>
      </c>
      <c r="G72" s="305">
        <v>0</v>
      </c>
      <c r="H72" s="306">
        <v>450</v>
      </c>
      <c r="I72" s="306">
        <v>0</v>
      </c>
      <c r="J72" s="307">
        <v>0</v>
      </c>
    </row>
    <row r="73" spans="1:10" ht="15">
      <c r="A73" s="300"/>
      <c r="B73" s="334" t="s">
        <v>1421</v>
      </c>
      <c r="C73" s="301">
        <v>927</v>
      </c>
      <c r="D73" s="302">
        <v>114</v>
      </c>
      <c r="E73" s="303">
        <v>939900</v>
      </c>
      <c r="F73" s="304">
        <v>0</v>
      </c>
      <c r="G73" s="305">
        <v>0</v>
      </c>
      <c r="H73" s="306">
        <v>450</v>
      </c>
      <c r="I73" s="306">
        <v>0</v>
      </c>
      <c r="J73" s="307">
        <v>0</v>
      </c>
    </row>
    <row r="74" spans="1:10" ht="15">
      <c r="A74" s="300"/>
      <c r="B74" s="334" t="s">
        <v>1606</v>
      </c>
      <c r="C74" s="301">
        <v>927</v>
      </c>
      <c r="D74" s="302">
        <v>114</v>
      </c>
      <c r="E74" s="303">
        <v>939907</v>
      </c>
      <c r="F74" s="304">
        <v>0</v>
      </c>
      <c r="G74" s="305">
        <v>0</v>
      </c>
      <c r="H74" s="306">
        <v>450</v>
      </c>
      <c r="I74" s="306">
        <v>0</v>
      </c>
      <c r="J74" s="307">
        <v>0</v>
      </c>
    </row>
    <row r="75" spans="1:10" ht="15">
      <c r="A75" s="317"/>
      <c r="B75" s="337" t="s">
        <v>1423</v>
      </c>
      <c r="C75" s="318">
        <v>927</v>
      </c>
      <c r="D75" s="319">
        <v>114</v>
      </c>
      <c r="E75" s="320">
        <v>939907</v>
      </c>
      <c r="F75" s="321">
        <v>1</v>
      </c>
      <c r="G75" s="322">
        <v>0</v>
      </c>
      <c r="H75" s="323">
        <v>450</v>
      </c>
      <c r="I75" s="323">
        <v>0</v>
      </c>
      <c r="J75" s="324">
        <v>0</v>
      </c>
    </row>
    <row r="76" spans="1:10" s="257" customFormat="1" ht="24.75" customHeight="1">
      <c r="A76" s="325"/>
      <c r="B76" s="338" t="s">
        <v>1652</v>
      </c>
      <c r="C76" s="326" t="s">
        <v>445</v>
      </c>
      <c r="D76" s="327" t="s">
        <v>449</v>
      </c>
      <c r="E76" s="327" t="s">
        <v>1630</v>
      </c>
      <c r="F76" s="328" t="s">
        <v>445</v>
      </c>
      <c r="G76" s="329">
        <v>0</v>
      </c>
      <c r="H76" s="330">
        <v>256841.94624999995</v>
      </c>
      <c r="I76" s="330">
        <v>45928.14428</v>
      </c>
      <c r="J76" s="331">
        <v>19545.3837</v>
      </c>
    </row>
  </sheetData>
  <sheetProtection/>
  <mergeCells count="15">
    <mergeCell ref="C10:G10"/>
    <mergeCell ref="I10:J10"/>
    <mergeCell ref="A11:A13"/>
    <mergeCell ref="B11:B13"/>
    <mergeCell ref="C11:G12"/>
    <mergeCell ref="H11:H13"/>
    <mergeCell ref="I11:J11"/>
    <mergeCell ref="I12:I13"/>
    <mergeCell ref="J12:J13"/>
    <mergeCell ref="I1:J1"/>
    <mergeCell ref="C3:J3"/>
    <mergeCell ref="H4:J4"/>
    <mergeCell ref="A7:J7"/>
    <mergeCell ref="C9:G9"/>
    <mergeCell ref="I9:J9"/>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AO25"/>
  <sheetViews>
    <sheetView zoomScale="82" zoomScaleNormal="82" zoomScalePageLayoutView="0" workbookViewId="0" topLeftCell="A5">
      <selection activeCell="I8" sqref="I8"/>
    </sheetView>
  </sheetViews>
  <sheetFormatPr defaultColWidth="9.00390625" defaultRowHeight="12.75"/>
  <cols>
    <col min="1" max="1" width="6.25390625" style="377" customWidth="1"/>
    <col min="2" max="2" width="48.875" style="341" customWidth="1"/>
    <col min="3" max="3" width="6.125" style="341" customWidth="1"/>
    <col min="4" max="4" width="6.375" style="341" customWidth="1"/>
    <col min="5" max="5" width="8.375" style="341" customWidth="1"/>
    <col min="6" max="6" width="5.25390625" style="341" customWidth="1"/>
    <col min="7" max="7" width="28.25390625" style="341" customWidth="1"/>
    <col min="8" max="8" width="28.375" style="341" customWidth="1"/>
    <col min="9" max="9" width="16.375" style="341" customWidth="1"/>
    <col min="10" max="41" width="9.125" style="340" customWidth="1"/>
    <col min="42" max="16384" width="9.125" style="341" customWidth="1"/>
  </cols>
  <sheetData>
    <row r="1" spans="1:9" ht="12.75" hidden="1">
      <c r="A1" s="339"/>
      <c r="B1" s="340"/>
      <c r="C1" s="340"/>
      <c r="D1" s="340"/>
      <c r="E1" s="654"/>
      <c r="F1" s="654"/>
      <c r="H1" s="342"/>
      <c r="I1" s="342" t="s">
        <v>1653</v>
      </c>
    </row>
    <row r="2" spans="1:9" ht="12.75" hidden="1">
      <c r="A2" s="339"/>
      <c r="B2" s="340"/>
      <c r="C2" s="654"/>
      <c r="D2" s="654"/>
      <c r="E2" s="654"/>
      <c r="F2" s="654"/>
      <c r="H2" s="342"/>
      <c r="I2" s="342" t="s">
        <v>426</v>
      </c>
    </row>
    <row r="3" spans="1:9" ht="12.75" hidden="1">
      <c r="A3" s="339"/>
      <c r="B3" s="340"/>
      <c r="C3" s="654"/>
      <c r="D3" s="654"/>
      <c r="E3" s="654"/>
      <c r="F3" s="654"/>
      <c r="H3" s="342"/>
      <c r="I3" s="342" t="s">
        <v>97</v>
      </c>
    </row>
    <row r="4" spans="1:9" ht="12.75" hidden="1">
      <c r="A4" s="655"/>
      <c r="B4" s="656"/>
      <c r="C4" s="656"/>
      <c r="D4" s="656"/>
      <c r="E4" s="656"/>
      <c r="F4" s="656"/>
      <c r="H4" s="342"/>
      <c r="I4" s="342" t="s">
        <v>1654</v>
      </c>
    </row>
    <row r="5" spans="1:9" ht="15.75" customHeight="1">
      <c r="A5" s="343"/>
      <c r="B5" s="344"/>
      <c r="C5" s="344"/>
      <c r="D5" s="345"/>
      <c r="E5" s="345"/>
      <c r="F5" s="345"/>
      <c r="G5" s="203"/>
      <c r="H5" s="203"/>
      <c r="I5" s="346" t="s">
        <v>1653</v>
      </c>
    </row>
    <row r="6" spans="1:9" ht="15.75" customHeight="1">
      <c r="A6" s="343"/>
      <c r="B6" s="344"/>
      <c r="C6" s="344"/>
      <c r="D6" s="345"/>
      <c r="E6" s="345"/>
      <c r="F6" s="345"/>
      <c r="G6" s="203"/>
      <c r="H6" s="203"/>
      <c r="I6" s="346" t="s">
        <v>426</v>
      </c>
    </row>
    <row r="7" spans="1:9" ht="15.75" customHeight="1">
      <c r="A7" s="343"/>
      <c r="B7" s="344"/>
      <c r="C7" s="344"/>
      <c r="D7" s="347"/>
      <c r="E7" s="347"/>
      <c r="F7" s="347"/>
      <c r="G7" s="348"/>
      <c r="H7" s="348"/>
      <c r="I7" s="346" t="s">
        <v>97</v>
      </c>
    </row>
    <row r="8" spans="1:9" ht="18.75" customHeight="1">
      <c r="A8" s="343"/>
      <c r="B8" s="344"/>
      <c r="C8" s="344"/>
      <c r="D8" s="347"/>
      <c r="E8" s="347"/>
      <c r="F8" s="347"/>
      <c r="G8" s="348"/>
      <c r="H8" s="348"/>
      <c r="I8" s="346" t="s">
        <v>1750</v>
      </c>
    </row>
    <row r="9" spans="1:9" ht="21" customHeight="1">
      <c r="A9" s="343"/>
      <c r="B9" s="344"/>
      <c r="C9" s="344"/>
      <c r="D9" s="347"/>
      <c r="E9" s="347"/>
      <c r="F9" s="347"/>
      <c r="G9" s="347"/>
      <c r="H9" s="347"/>
      <c r="I9" s="349"/>
    </row>
    <row r="10" spans="1:9" ht="15.75">
      <c r="A10" s="657" t="s">
        <v>1341</v>
      </c>
      <c r="B10" s="657"/>
      <c r="C10" s="657"/>
      <c r="D10" s="657"/>
      <c r="E10" s="657"/>
      <c r="F10" s="657"/>
      <c r="G10" s="657"/>
      <c r="H10" s="657"/>
      <c r="I10" s="657"/>
    </row>
    <row r="11" spans="1:9" ht="15.75">
      <c r="A11" s="657" t="s">
        <v>1655</v>
      </c>
      <c r="B11" s="657"/>
      <c r="C11" s="657"/>
      <c r="D11" s="657"/>
      <c r="E11" s="657"/>
      <c r="F11" s="657"/>
      <c r="G11" s="657"/>
      <c r="H11" s="657"/>
      <c r="I11" s="657"/>
    </row>
    <row r="12" spans="1:9" ht="15.75">
      <c r="A12" s="657" t="s">
        <v>1656</v>
      </c>
      <c r="B12" s="657"/>
      <c r="C12" s="657"/>
      <c r="D12" s="657"/>
      <c r="E12" s="657"/>
      <c r="F12" s="657"/>
      <c r="G12" s="657"/>
      <c r="H12" s="657"/>
      <c r="I12" s="657"/>
    </row>
    <row r="13" spans="1:9" ht="15.75">
      <c r="A13" s="657" t="s">
        <v>1657</v>
      </c>
      <c r="B13" s="657"/>
      <c r="C13" s="657"/>
      <c r="D13" s="657"/>
      <c r="E13" s="657"/>
      <c r="F13" s="657"/>
      <c r="G13" s="657"/>
      <c r="H13" s="657"/>
      <c r="I13" s="657"/>
    </row>
    <row r="14" spans="1:9" ht="15.75">
      <c r="A14" s="350"/>
      <c r="B14" s="350"/>
      <c r="C14" s="350"/>
      <c r="D14" s="350"/>
      <c r="E14" s="350"/>
      <c r="F14" s="350"/>
      <c r="I14" s="111" t="s">
        <v>428</v>
      </c>
    </row>
    <row r="15" spans="1:41" s="352" customFormat="1" ht="20.25" customHeight="1">
      <c r="A15" s="658" t="s">
        <v>1658</v>
      </c>
      <c r="B15" s="660" t="s">
        <v>1345</v>
      </c>
      <c r="C15" s="660" t="s">
        <v>1297</v>
      </c>
      <c r="D15" s="660"/>
      <c r="E15" s="660"/>
      <c r="F15" s="660"/>
      <c r="G15" s="660" t="s">
        <v>1659</v>
      </c>
      <c r="H15" s="660" t="s">
        <v>1660</v>
      </c>
      <c r="I15" s="662" t="s">
        <v>434</v>
      </c>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row>
    <row r="16" spans="1:41" s="355" customFormat="1" ht="35.25" customHeight="1">
      <c r="A16" s="659"/>
      <c r="B16" s="661"/>
      <c r="C16" s="353" t="s">
        <v>1661</v>
      </c>
      <c r="D16" s="353" t="s">
        <v>1662</v>
      </c>
      <c r="E16" s="353" t="s">
        <v>1663</v>
      </c>
      <c r="F16" s="353" t="s">
        <v>1664</v>
      </c>
      <c r="G16" s="661"/>
      <c r="H16" s="661"/>
      <c r="I16" s="663"/>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row>
    <row r="17" spans="1:41" s="361" customFormat="1" ht="15" customHeight="1">
      <c r="A17" s="356">
        <v>1</v>
      </c>
      <c r="B17" s="357">
        <v>2</v>
      </c>
      <c r="C17" s="357">
        <v>3</v>
      </c>
      <c r="D17" s="357">
        <v>4</v>
      </c>
      <c r="E17" s="357">
        <v>5</v>
      </c>
      <c r="F17" s="357">
        <v>6</v>
      </c>
      <c r="G17" s="358">
        <v>7</v>
      </c>
      <c r="H17" s="358">
        <v>8</v>
      </c>
      <c r="I17" s="359">
        <v>9</v>
      </c>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row>
    <row r="18" spans="1:41" s="363" customFormat="1" ht="21.75" customHeight="1">
      <c r="A18" s="380" t="s">
        <v>98</v>
      </c>
      <c r="B18" s="381" t="s">
        <v>1665</v>
      </c>
      <c r="C18" s="382"/>
      <c r="D18" s="382"/>
      <c r="E18" s="382"/>
      <c r="F18" s="382"/>
      <c r="G18" s="383"/>
      <c r="H18" s="383"/>
      <c r="I18" s="392">
        <f>I19+I20</f>
        <v>45652.43686</v>
      </c>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row>
    <row r="19" spans="1:41" s="369" customFormat="1" ht="50.25" customHeight="1">
      <c r="A19" s="364" t="s">
        <v>1666</v>
      </c>
      <c r="B19" s="365" t="s">
        <v>1667</v>
      </c>
      <c r="C19" s="366" t="s">
        <v>1668</v>
      </c>
      <c r="D19" s="366" t="s">
        <v>1669</v>
      </c>
      <c r="E19" s="366" t="s">
        <v>1670</v>
      </c>
      <c r="F19" s="366" t="s">
        <v>1671</v>
      </c>
      <c r="G19" s="379" t="s">
        <v>185</v>
      </c>
      <c r="H19" s="379" t="s">
        <v>185</v>
      </c>
      <c r="I19" s="367">
        <v>549.43686</v>
      </c>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row>
    <row r="20" spans="1:41" s="371" customFormat="1" ht="50.25" customHeight="1">
      <c r="A20" s="364" t="s">
        <v>1672</v>
      </c>
      <c r="B20" s="365" t="s">
        <v>1673</v>
      </c>
      <c r="C20" s="366" t="s">
        <v>1674</v>
      </c>
      <c r="D20" s="366" t="s">
        <v>1675</v>
      </c>
      <c r="E20" s="366" t="s">
        <v>1676</v>
      </c>
      <c r="F20" s="366" t="s">
        <v>1671</v>
      </c>
      <c r="G20" s="379" t="s">
        <v>1677</v>
      </c>
      <c r="H20" s="379" t="s">
        <v>1677</v>
      </c>
      <c r="I20" s="367">
        <v>45103</v>
      </c>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row>
    <row r="21" spans="1:41" s="371" customFormat="1" ht="21" customHeight="1">
      <c r="A21" s="384" t="s">
        <v>327</v>
      </c>
      <c r="B21" s="385" t="s">
        <v>1678</v>
      </c>
      <c r="C21" s="366"/>
      <c r="D21" s="366"/>
      <c r="E21" s="366"/>
      <c r="F21" s="366"/>
      <c r="G21" s="379"/>
      <c r="H21" s="379"/>
      <c r="I21" s="391">
        <f>I22+I23</f>
        <v>2199.7</v>
      </c>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row>
    <row r="22" spans="1:41" s="376" customFormat="1" ht="45" customHeight="1">
      <c r="A22" s="372"/>
      <c r="B22" s="365" t="s">
        <v>1611</v>
      </c>
      <c r="C22" s="373" t="s">
        <v>1679</v>
      </c>
      <c r="D22" s="373" t="s">
        <v>1675</v>
      </c>
      <c r="E22" s="373" t="s">
        <v>1680</v>
      </c>
      <c r="F22" s="373" t="s">
        <v>1671</v>
      </c>
      <c r="G22" s="379" t="s">
        <v>1677</v>
      </c>
      <c r="H22" s="379" t="s">
        <v>1677</v>
      </c>
      <c r="I22" s="374">
        <v>1526.8</v>
      </c>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row>
    <row r="23" spans="1:41" s="369" customFormat="1" ht="43.5" customHeight="1">
      <c r="A23" s="364"/>
      <c r="B23" s="365" t="s">
        <v>1681</v>
      </c>
      <c r="C23" s="366" t="s">
        <v>1682</v>
      </c>
      <c r="D23" s="366" t="s">
        <v>1675</v>
      </c>
      <c r="E23" s="366" t="s">
        <v>1683</v>
      </c>
      <c r="F23" s="366" t="s">
        <v>1671</v>
      </c>
      <c r="G23" s="379" t="s">
        <v>1677</v>
      </c>
      <c r="H23" s="379" t="s">
        <v>1677</v>
      </c>
      <c r="I23" s="367">
        <v>672.9</v>
      </c>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row>
    <row r="24" spans="1:41" s="363" customFormat="1" ht="21.75" customHeight="1">
      <c r="A24" s="386"/>
      <c r="B24" s="387" t="s">
        <v>1684</v>
      </c>
      <c r="C24" s="388"/>
      <c r="D24" s="388"/>
      <c r="E24" s="388"/>
      <c r="F24" s="388"/>
      <c r="G24" s="389"/>
      <c r="H24" s="389"/>
      <c r="I24" s="390">
        <f>I18+I21</f>
        <v>47852.13686</v>
      </c>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row>
    <row r="25" ht="12.75">
      <c r="I25" s="378"/>
    </row>
  </sheetData>
  <sheetProtection/>
  <mergeCells count="14">
    <mergeCell ref="A12:I12"/>
    <mergeCell ref="A13:I13"/>
    <mergeCell ref="A15:A16"/>
    <mergeCell ref="B15:B16"/>
    <mergeCell ref="C15:F15"/>
    <mergeCell ref="G15:G16"/>
    <mergeCell ref="H15:H16"/>
    <mergeCell ref="I15:I16"/>
    <mergeCell ref="E1:F1"/>
    <mergeCell ref="C2:F2"/>
    <mergeCell ref="C3:F3"/>
    <mergeCell ref="A4:F4"/>
    <mergeCell ref="A10:I10"/>
    <mergeCell ref="A11:I11"/>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DShelkovnikov</dc:creator>
  <cp:keywords/>
  <dc:description/>
  <cp:lastModifiedBy>aksenova</cp:lastModifiedBy>
  <cp:lastPrinted>2009-12-24T01:50:54Z</cp:lastPrinted>
  <dcterms:created xsi:type="dcterms:W3CDTF">2009-10-14T07:36:06Z</dcterms:created>
  <dcterms:modified xsi:type="dcterms:W3CDTF">2009-12-24T01:52:14Z</dcterms:modified>
  <cp:category/>
  <cp:version/>
  <cp:contentType/>
  <cp:contentStatus/>
</cp:coreProperties>
</file>