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firstSheet="2" activeTab="5"/>
  </bookViews>
  <sheets>
    <sheet name="Приложение 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>
    <definedName name="_xlnm.Print_Titles" localSheetId="5">'Приложение 10'!$15:$15</definedName>
    <definedName name="_xlnm.Print_Titles" localSheetId="0">'Приложение 5'!$16:$16</definedName>
    <definedName name="_xlnm.Print_Titles" localSheetId="1">'приложение 6'!$16:$16</definedName>
    <definedName name="_xlnm.Print_Titles" localSheetId="2">'Приложение 7'!$18:$18</definedName>
    <definedName name="_xlnm.Print_Area" localSheetId="0">'Приложение 5'!$A$1:$X$880</definedName>
  </definedNames>
  <calcPr fullCalcOnLoad="1"/>
</workbook>
</file>

<file path=xl/sharedStrings.xml><?xml version="1.0" encoding="utf-8"?>
<sst xmlns="http://schemas.openxmlformats.org/spreadsheetml/2006/main" count="1286" uniqueCount="604">
  <si>
    <t>Уличное освещение</t>
  </si>
  <si>
    <t>Уличное освещение магистральных дорог</t>
  </si>
  <si>
    <t>Уличное освещение внутриквартальных дорог</t>
  </si>
  <si>
    <t>Мероприятия по модернизации и развитию сетей наружного освещения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</si>
  <si>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</si>
  <si>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придомовых территорий и внутриквартальных дорог</t>
  </si>
  <si>
    <t>Содержание технических средств регулирования дорожного движения</t>
  </si>
  <si>
    <t>Ремонт магистральных дорог</t>
  </si>
  <si>
    <t>Ремонт внутриквартальных дорог</t>
  </si>
  <si>
    <t>Содержание магистральных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</si>
  <si>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</si>
  <si>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</si>
  <si>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</si>
  <si>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</si>
  <si>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</si>
  <si>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Зимнее содержание территорий объектов социальной сферы</t>
  </si>
  <si>
    <t>Содержание общественных туалетов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</si>
  <si>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</si>
  <si>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</si>
  <si>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</si>
  <si>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</si>
  <si>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</si>
  <si>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</si>
  <si>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Содержание фонтана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</si>
  <si>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</si>
  <si>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</si>
  <si>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</si>
  <si>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</si>
  <si>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</si>
  <si>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гг.</t>
  </si>
  <si>
    <t xml:space="preserve">Мероприятия по противопожарной безопасности детских дошкольных учреждений 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</si>
  <si>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</si>
  <si>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</si>
  <si>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</si>
  <si>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</si>
  <si>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</si>
  <si>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Софинансирование расходов, направляемых на развитие социальной и инженерной инфраструктуры (собственные средства)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</si>
  <si>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</si>
  <si>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</si>
  <si>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Сейсмоусиление здания школы № 33 по пр.Рыбаков, 30 в г.Петропавловске-Камчатском</t>
  </si>
  <si>
    <t>Сейсмоусиление здания детского сада № 30 по ул.Максутова, 27а в г.Петропавловске-Камчатском</t>
  </si>
  <si>
    <t>Сейсмоусиление здания детского сада № 38 по ул.Пограничной,16/1 в г.Петропавловске-Камчатском</t>
  </si>
  <si>
    <t>Сейсмоусиление здания детского сада № 48 по ул.Горького, 13а в г.Петропавловске-Камчатском</t>
  </si>
  <si>
    <t>Сейсмоусиление здания детского сада № 57 по ул.Давыдова. 16 в г.Петропавловске-Камчатском</t>
  </si>
  <si>
    <t>Капитальный ремонт дворцов и домов культуры, других учреждений культуры</t>
  </si>
  <si>
    <t>Капитальный ремонт библиотек</t>
  </si>
  <si>
    <t xml:space="preserve">Больницы, клиники, госпитали, медико-санитарные части - мероприятия по противопожарной безопасности 
</t>
  </si>
  <si>
    <t>Капитальный ремонт больниц, клиник, госпиталей, медико-санитарных частей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</si>
  <si>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</si>
  <si>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</si>
  <si>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</si>
  <si>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Сейсмоусиление здания поликлиники № 1 по ул.Ленинградская,114 в г.Петропавловске-Камчатском</t>
  </si>
  <si>
    <t>Сейсмоусиление здания поликлиники № 3 по пр.Рыбаков в г.Петропавловске-Камчатском</t>
  </si>
  <si>
    <t>Поликлиники, амбулатории, диагностические центры - мероприятия по противопожаной безопасности</t>
  </si>
  <si>
    <t>Капитальный ремонт поликлиник, амбулаторий, диагностических центров</t>
  </si>
  <si>
    <t>Текущий ремонт поликлиник, амбулаторий, диагностических центров</t>
  </si>
  <si>
    <t>Капитальный ремонт дома ребенка</t>
  </si>
  <si>
    <t>Расходы бюджета Петропавловск-Камчатского городского округа по ведомственной структуре на 2009 год</t>
  </si>
  <si>
    <t>План на 2009 год</t>
  </si>
  <si>
    <t>Приложение 5</t>
  </si>
  <si>
    <t>городского округа на 2009 год</t>
  </si>
  <si>
    <t xml:space="preserve">Приложение 7 </t>
  </si>
  <si>
    <t>от 25.12.2008 № 92-нд</t>
  </si>
  <si>
    <t xml:space="preserve">ИТОГО </t>
  </si>
  <si>
    <t>Департамент экономической и бюджетной политики администрации Петропавловск-Камчатского городского округа</t>
  </si>
  <si>
    <t>в тыс. руб.</t>
  </si>
  <si>
    <t>Наименование</t>
  </si>
  <si>
    <t>Код бюджетной классификации</t>
  </si>
  <si>
    <t/>
  </si>
  <si>
    <t>План</t>
  </si>
  <si>
    <t>Уточнение</t>
  </si>
  <si>
    <t>в том числе:</t>
  </si>
  <si>
    <t>Целевая статья</t>
  </si>
  <si>
    <t>Заработная плата 211</t>
  </si>
  <si>
    <t>Начисления 213</t>
  </si>
  <si>
    <t>Коммунальные услуги 223</t>
  </si>
  <si>
    <t>Услуги по содержанию имущества 225; СубКЭСР 020.00.00 (Капитальный ремонт)</t>
  </si>
  <si>
    <t>Увеличение стоимости основных средств 310</t>
  </si>
  <si>
    <t>Отклонение</t>
  </si>
  <si>
    <t>Петропавловск-Камчатская городская территориальная избирательная комиссия</t>
  </si>
  <si>
    <t>Обеспечение проведения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</si>
  <si>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</si>
  <si>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</si>
  <si>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</si>
  <si>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</si>
  <si>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</si>
  <si>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</si>
  <si>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</si>
  <si>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</si>
  <si>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</si>
  <si>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Кредитный договор с Международной финансовой корпорацией от 27.12.2007года</t>
  </si>
  <si>
    <t>Прочие расходы</t>
  </si>
  <si>
    <t>Прочие кредитные договоры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</si>
  <si>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</si>
  <si>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</si>
  <si>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</si>
  <si>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</si>
  <si>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</si>
  <si>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Гранты для поддержки общественных инициатив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</si>
  <si>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услуг,в соответствие с муниципальным заданием (за счет средств краевого бюджета)</t>
  </si>
  <si>
    <t>Субсидии автономным учреждениям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</si>
  <si>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</si>
  <si>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ЖКХ г.Петропавловска-Камчатского" на оказание муниципальных услуг по расчету (начислению) льгот отдельным категориям граждан при оплате жилого помещения и коммунальных услуг(по региональному и федеральному законодательству)</t>
  </si>
  <si>
    <t>Жилищное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</si>
  <si>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</si>
  <si>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</si>
  <si>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</si>
  <si>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Субсидии юридическим лицам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</si>
  <si>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</si>
  <si>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</si>
  <si>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</si>
  <si>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</si>
  <si>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Общее образование</t>
  </si>
  <si>
    <t>Учреждения по внешкольной работе с детьми</t>
  </si>
  <si>
    <t>Обеспечение деятельности подведомственных учреждений</t>
  </si>
  <si>
    <t>Учреждения по внешкольной работе с детьми (ДМШ)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</si>
  <si>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</si>
  <si>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</si>
  <si>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</si>
  <si>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Дворцы и дома культуры, другие учреждения культуры и средств массовой информации - Дома культуры</t>
  </si>
  <si>
    <t>Библиотеки</t>
  </si>
  <si>
    <t>Администрация Петропавловск-Камчатского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</si>
  <si>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</si>
  <si>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</si>
  <si>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Глава Петропавловск-Камчатского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</si>
  <si>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</si>
  <si>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</si>
  <si>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</si>
  <si>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</si>
  <si>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Комиссия по делам несовершеннолетних и защите их прав(за счет остатков средств на 01.01.2009г)</t>
  </si>
  <si>
    <t>Страхование отдельных категорий муниципальных служащих</t>
  </si>
  <si>
    <t>Выполнение функций органами местного самоуправления(исполнение решений суда)</t>
  </si>
  <si>
    <t>Мероприятия по поддержке малого и среднего предпринимательства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</si>
  <si>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</si>
  <si>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</si>
  <si>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Мероприятия по профилактике правонарушений</t>
  </si>
  <si>
    <t>Молодежная политика и оздоровление детей</t>
  </si>
  <si>
    <t>Целевые программы муниципальных образований</t>
  </si>
  <si>
    <t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 на 2008-2010 годы</t>
  </si>
  <si>
    <t>Аппарат администрации Петропавловск-Камчатского городского округа</t>
  </si>
  <si>
    <t>Погашение кредиторской задолженности на выполнение функций органами местного самоуправления</t>
  </si>
  <si>
    <t>Мероприятия по информатизации ( в области управления)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</si>
  <si>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</si>
  <si>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</si>
  <si>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</si>
  <si>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</si>
  <si>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Учреждения по обеспечению хозяйственного обслуживания(транспортный и хозяйственный отделы)</t>
  </si>
  <si>
    <t>МУ"Территориальный центр управления кризисными ситуациями"</t>
  </si>
  <si>
    <t>Расходы  по установке сетевого оборудования для МУ "Централизованная бухгалтерия"</t>
  </si>
  <si>
    <t>МУ "Петропавловск-Камчатский городской архив"</t>
  </si>
  <si>
    <t>Долгосрочная целевая программа "Электронный Петропавловск-Камчатский (2006-2010 годы)"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</si>
  <si>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</si>
  <si>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</si>
  <si>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</si>
  <si>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</si>
  <si>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Долгосрочная целевая программа "Профилактика правонарушений в городе Петропавловске-Камчатском на 2007-2008 гг""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</si>
  <si>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</si>
  <si>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</si>
  <si>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</si>
  <si>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Мероприятия по информатизации (в области образования)</t>
  </si>
  <si>
    <t>Медицинская помощь в дневных стационарах всех типов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</si>
  <si>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</si>
  <si>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</si>
  <si>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</si>
  <si>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по информатизации( в области здравоохранения)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</si>
  <si>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</si>
  <si>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</si>
  <si>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</si>
  <si>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</si>
  <si>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Департамент социального развития Петропавловск-Камчатского городского округа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</si>
  <si>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</si>
  <si>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Субвенция на выполнение госполномочий по организации и осуществлению деятельности по опеке и попечительству,в части совершеннолетних</t>
  </si>
  <si>
    <t>Субвенция в целях организации и осуществления деятельности по опеке и попечительству несовершеннолетних граждан -средства краевого бюджета (за счет остатков средств на 01.01.2009 г)</t>
  </si>
  <si>
    <t>Субвенция на выполнение госполномочий по организации и осуществлению деятельности по опеке и попечительству,в части совершеннолетних (за счет остатков средств на 01.01.2009г)</t>
  </si>
  <si>
    <t>МУ"Централизованная бухгалтерия"</t>
  </si>
  <si>
    <t>Методическая работа в области образования (методисты)</t>
  </si>
  <si>
    <t>Отдел информационных технологий</t>
  </si>
  <si>
    <t>Дошкольное образование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</si>
  <si>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</si>
  <si>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</si>
  <si>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- детские сады (за счёт средств краевого бюджета)</t>
  </si>
  <si>
    <t>Приобретение оборудования, мебели и инвентаря для д/с №37 компенсирующего вида - распоряжение Президента РФ от 01.11.2008г. №655-РП (за счёт остатков средств федерального бюджета на 01.01.09г.)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</si>
  <si>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</si>
  <si>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</si>
  <si>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(за счёт средств краевого бюджета)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</si>
  <si>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</si>
  <si>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</si>
  <si>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  (за счёт средств краевого бюджета)</t>
  </si>
  <si>
    <t>Учреждения по внешкольной работе с детьми (Образование)</t>
  </si>
  <si>
    <t>ДМШ - книгоиздательская продукция (собственные средсва)</t>
  </si>
  <si>
    <t>Образование - книгоиздательская продукция (собственные средства)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</si>
  <si>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</si>
  <si>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</si>
  <si>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Детские дома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</si>
  <si>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</si>
  <si>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Специальные (коррекционные) учреждения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</si>
  <si>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</si>
  <si>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</si>
  <si>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</si>
  <si>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</si>
  <si>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</si>
  <si>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</si>
  <si>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краевого бюджета)</t>
  </si>
  <si>
    <t>Субвенция на выплату вознагражд.за выпол. функций классн. руководит.пед. работ. мун. обр. учр. (школы - за счёт средств федерального бюджета) (за счет остатков средств на 01.01.2009 года)</t>
  </si>
  <si>
    <t>Субвенция на выплату вознагражд.за выпол. функций классн. руководит.пед. работ. мун. обр. учр. (школы - за счёт средств федерального бюджета) (за счет остатков средств на счёте краевого бюджета на 01.01.2009 года)</t>
  </si>
  <si>
    <t>Организационно-воспитательная работа с молодежью</t>
  </si>
  <si>
    <t>Организационно-воспитательная работа с молодежью (выплата городских стипендий)</t>
  </si>
  <si>
    <t>Оплата за обучение студентов</t>
  </si>
  <si>
    <t>Мероприятия в области молодежной политики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</si>
  <si>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</si>
  <si>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Долгосрочная муниципальная целевая программа " Молодёжь Петропавловск-Камчатского городского округа на 2008-2010 годы"</t>
  </si>
  <si>
    <t>Долгосрочная целевая программа "Развитие системы образования Петропавловск-Камчатского городского округа на 2006-2010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</si>
  <si>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</si>
  <si>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</si>
  <si>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</si>
  <si>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</si>
  <si>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</si>
  <si>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</si>
  <si>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</si>
  <si>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</si>
  <si>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</si>
  <si>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Комплектование книжных фондов библиотек муниципальных образований (за счет остатков средств на 01.01.2009 года)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</si>
  <si>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</si>
  <si>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</si>
  <si>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культуры</t>
  </si>
  <si>
    <t>Региональные целевые программы</t>
  </si>
  <si>
    <t>ДОЦП "Культура Камчатки (2006-2010гг.)"</t>
  </si>
  <si>
    <t>Подпрограмма "Создание условий для формирования и развития культурного пространства в Камчатской области" (за счет остатков средств на 01.01.2009 года)</t>
  </si>
  <si>
    <t>Мероприятия по поддержке и развитию культуры, искусства, кинематографии, средств массовой информации и архивного дела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</si>
  <si>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</si>
  <si>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</si>
  <si>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</si>
  <si>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</si>
  <si>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Амбулаторная помощь Родильные дома</t>
  </si>
  <si>
    <t>Субсидия на погашение кредиторской зад-ти, сложив. по сост. на 01.01.08 г.по оказании помощи в части обеспеч.лек.средствами и изд.мед.назнач. (за счет остатков средств на 01.01.2009 года)</t>
  </si>
  <si>
    <t>Субсидия в целях софинансир. на оказание первич.мед помощи в учр.здравоохранения в части обеспечения отд.кат.гр. лекарств.средствами и изд.мед.назначения (за счет остатков средств на 01.01.2009 года)</t>
  </si>
  <si>
    <t>Поликлиники, амбулатории, диагностические центры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</si>
  <si>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</si>
  <si>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остатков средств на 01.01.2009 года)</t>
  </si>
  <si>
    <t>Медицинская помощь в дневных стационарах Родильные дома</t>
  </si>
  <si>
    <t>Медицинская помощь в дневных стационарах Поликлиники</t>
  </si>
  <si>
    <t xml:space="preserve">Скорая медицинская помощь </t>
  </si>
  <si>
    <t>Станции скорой и неотложной помощи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</si>
  <si>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</si>
  <si>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</si>
  <si>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остатков средств на 01.01.2009 на счёте краевого бюджета)</t>
  </si>
  <si>
    <t>Физическая культура и спорт</t>
  </si>
  <si>
    <t>Физкультурно-оздоровительная работа и спортивные мероприятия</t>
  </si>
  <si>
    <t>Субсидия МУП "Спартак"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</si>
  <si>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</si>
  <si>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</si>
  <si>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</si>
  <si>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</si>
  <si>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по оснащению медицинским оборудованием</t>
  </si>
  <si>
    <t>Мероприятия в области здравоохранения</t>
  </si>
  <si>
    <t>Дома ребенка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</si>
  <si>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</si>
  <si>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остатков средств на 01.01.2009 года)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</si>
  <si>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</si>
  <si>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2008-2010" </t>
  </si>
  <si>
    <t xml:space="preserve">Мероприятия в области социальной политики 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</si>
  <si>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</si>
  <si>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>Городская Дума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</si>
  <si>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</si>
  <si>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</si>
  <si>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</si>
  <si>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</si>
  <si>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</si>
  <si>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</si>
  <si>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</si>
  <si>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 ,замещающим мун.должности при освобождении их от должности</t>
  </si>
  <si>
    <t>Социальные выплаты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</si>
  <si>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</si>
  <si>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</si>
  <si>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</si>
  <si>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</si>
  <si>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Управление социальной поддержки населения Петропавловск-Камчатского городского округа</t>
  </si>
  <si>
    <t>Социальное обслуживание населения</t>
  </si>
  <si>
    <t>Учреждения социального обслуживания населения</t>
  </si>
  <si>
    <t>Субвенция для осуществления госполномочий по социальному обсл. граждан(средства краевого бюджета-содержание Центра)</t>
  </si>
  <si>
    <t>Социальное обеспечение населения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</si>
  <si>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</si>
  <si>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</si>
  <si>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</si>
  <si>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</si>
  <si>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</si>
  <si>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Субвенция для выплаты гражданам адресных субсидий на оплату жилья и комм.услуг (средства краевого бюджета)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</si>
  <si>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</si>
  <si>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Услуги УСПН ПКГО по доставке и перечислению адресных субсидий (средства федерального бюджета)</t>
  </si>
  <si>
    <t>Услуги УСПН ПКГО по доставке и перечислению адресных субсидий (средства краевого бюджета)</t>
  </si>
  <si>
    <t>Услуги УСПН ПКГО по доставке и перечислению адресных субсидий - средства краевого бюджета  (за счет остатков средств на 01.01.2009 г.)</t>
  </si>
  <si>
    <t>Услуги УСПН ПКГО по доставке и перечислению адресных субсидий - средства федерального бюджета (за счет остатков средств на 01.01.2009 г.)</t>
  </si>
  <si>
    <t>Субвенция для выплаты гражданам адресных субсидий на оплату жилья и ком.услуг - средства краевого бюджета (за счет остатков средств на 01.01.2009 г.)</t>
  </si>
  <si>
    <t>Субвенция для выплаты гражданам адресных субсидий на оплату жилья и ком.услуг - средства федер.бюджета (за счет остатков средств на 01.01.2009 г.)</t>
  </si>
  <si>
    <t>Муниципальная социальная поддержка ветеранов Великой Отечественной Войны на ремонт жилых помещений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</si>
  <si>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</si>
  <si>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</si>
  <si>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мун. образоват.учреждениях (средства краевого бюджета) </t>
  </si>
  <si>
    <t>Услуги УСПН ПКГО по доставке и перечислению компенсации части родительской платы за содержание ребенка в мун.образоват. учреждениях (за счет средств краевого бюджета)</t>
  </si>
  <si>
    <t>Субвенция на выплату компенсации части родительской платы за содержание ребенка в мун. образоват.учреждениях(средства федерального бюджета)</t>
  </si>
  <si>
    <t>Субвенция на выплату компенсации части родительской платы за содержание ребенка в мун.образоват.учреждениях (за счет остатков средств на 01.01.2009 г.)</t>
  </si>
  <si>
    <t>Услуги УСПН ПКГО по доставке и перечислению компенсации части родительской платы за содержание ребенка в мун.образоват.учреждениях (за счет остатков средств на 01.01.2009 г.)</t>
  </si>
  <si>
    <t>Субвенция на выплату компенсации части родительской платы за содержание ребенка в мун.образоват.учреждениях (за счет ост-ков средств федер.бюджета на 01.01.2009 г. на счете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</si>
  <si>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</si>
  <si>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</si>
  <si>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</si>
  <si>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</si>
  <si>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>Субвенция для осуществления госполномочий по соц.обсл.граждан(средства краевого бюджета-управление)</t>
  </si>
  <si>
    <t>Субвенция для осуществления госполномочий по соц.обсл.граждан- средства краевого бюджета-управление (за счет остатков средств на 01.01.2009г.)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</si>
  <si>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</si>
  <si>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краевого бюджета)</t>
  </si>
  <si>
    <t>Управление социальной поддержки населения- осуществление госполномочий по опеке (за счет остатков средств на 01.01.2009 г.)</t>
  </si>
  <si>
    <t>Управление социальной поддержки населения- администрирование госполномочий по отделу выплат субсидий - за счет средств краевого бюджета (за счет остатков средств на 01.01.2009 г.)</t>
  </si>
  <si>
    <t>Управление социальной поддержки населения- администрирование госполномочий по отделу выплат субсидий - за счет средств федерального бюджета (за счет остатков средств на 01.01.2009 г.)</t>
  </si>
  <si>
    <t>Долгосрочная целевая социальная программа Петропавловск-Камчатского городского округа на 2006-2008 годы</t>
  </si>
  <si>
    <t xml:space="preserve">Муниципальное учреждение "Долговой центр г. Петропавловска-Камчатского" </t>
  </si>
  <si>
    <t>МУ"Долговой центр"</t>
  </si>
  <si>
    <t>Комитет по управлению имуществом Петропавловск-Камчатского городского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</si>
  <si>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</si>
  <si>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</si>
  <si>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</si>
  <si>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</si>
  <si>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</si>
  <si>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</si>
  <si>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</si>
  <si>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Программа "Капитальный ремонт многоквартирных домов в Камчатском крае на 2008 год"</t>
  </si>
  <si>
    <t>Программа "Капитальный ремонт многоквартирных домов в Камчатском крае на 2008 год"(за счет остатков средств на 01.01.2009г)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</si>
  <si>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</si>
  <si>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</si>
  <si>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МУ"Станция скорая медицинская помощь"</t>
  </si>
  <si>
    <t>Бюджетные инвестиции</t>
  </si>
  <si>
    <t xml:space="preserve">МУ "Дирекция службы заказчика по жилищно-коммунальному хозяйству г. Петропавловска-Камчатского" </t>
  </si>
  <si>
    <t>ГУП "Камчатская дирекция по строительству"</t>
  </si>
  <si>
    <t>Сейсмоусиление школы № 4 по ул.Партизанской в г.Петропавловске-Камчатском</t>
  </si>
  <si>
    <t>Муниципальное учреждение "Расчетно-кассовый центр по жилищно-коммунальному хозяйству"</t>
  </si>
  <si>
    <t>Возмещение расходов МУ "РКЦ по жилищно-коммунальному хозяйству г.Петропавловска-Камчатского" по расчету и начислению льгот и субсидий на оплату жилого помещения и коммунальных услуг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</si>
  <si>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</si>
  <si>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</si>
  <si>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Расходы за счет средств, выделенных из резервного фонда органа местного самоуправления</t>
  </si>
  <si>
    <t>Капитальный ремонт производственно-административного здания (Елизовское шоссе, 12 км)</t>
  </si>
  <si>
    <t>Субсидии муниципальному автономному учреждению "Управление жилищно-коммунального хозяйства" на проведение ликвидационных и реорганизационных мероприятий</t>
  </si>
  <si>
    <t>МУ "Управление жилищно-коммунального хозяйства"</t>
  </si>
  <si>
    <t>МУ "Управление благоустройства г.Петропавловска-Камчатского"</t>
  </si>
  <si>
    <t>МУ"Управление транспорта и дорожного хозяйства"</t>
  </si>
  <si>
    <t>МУ"Управление капитального строительства и ремонта"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</si>
  <si>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</si>
  <si>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</si>
  <si>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</si>
  <si>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</si>
  <si>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</si>
  <si>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Компенсация льготной стоимости проездных билетов</t>
  </si>
  <si>
    <t>Компенсация на единичные маршруты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</si>
  <si>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</si>
  <si>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</si>
  <si>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 автомобильных дорог федерального значения) - Реконструкция магистрали общегородского значения в районе 10 км - ул. Абеля в г. Петропавловске-Камчатском (за счет федеральной субсидии из фонда софинансирования)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</si>
  <si>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</si>
  <si>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</si>
  <si>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</si>
  <si>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</si>
  <si>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(Программа "Капитальный ремонт многоквартирных домов в Камчатском крае на 2009 год")</t>
  </si>
  <si>
    <t>Обеспечение мероприятий по капитальному ремонту многоквартирных домов за счет средств бюджетов (Программа "Капитальный ремонт многоквартирных домов в Камчатском крае на 2009 год")</t>
  </si>
  <si>
    <t>Федеральная целевая программа "Жилище"  на 2002 - 2010 годы</t>
  </si>
  <si>
    <t>Мероприятия по обеспечению жильем отдельных категорий граждан</t>
  </si>
  <si>
    <t>Группа жилых домов для малосемейных в квартале 115-А в Петропавловск-Камчатском городском округе. Приоритетные национальные проекты за счет средств краевого бюджета (софинансирование)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</si>
  <si>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</si>
  <si>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Субсидии муниципальному автономному учреждению "Управление жилищно-коммунального хозяйства" на компенсацию убытков организациям, предоставляющим населению жилищные услуги по тарифам, не обеспечивающим возмещение издержек</t>
  </si>
  <si>
    <t>Подпрограмма "Модернизация объектов коммунальной инфраструктуры"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</si>
  <si>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</si>
  <si>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Группа жилых домов для малосемейных в квартале 115-А в г. Петропавловске-Камчатском. Приоритетные национальные проекты за счет средств городского бюджета 
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</si>
  <si>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</si>
  <si>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на компенсацию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</si>
  <si>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</si>
  <si>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муниципальному автономному учреждению "Управление жилищно-коммунального хозяйства"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</si>
  <si>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Программа "Модернизация жилищно-коммунального комплекса и инженерной инфраструктуры Камчатского края на 2009 год", раздел "Энергосбережение"</t>
  </si>
  <si>
    <t>Программа "Модернизация жилищно-коммунального комплекса и инженерной инфраструктуры Камчатского края на 2009 год", раздел "Питьевая вода"</t>
  </si>
  <si>
    <t>Программа "Модернизация жилищно-коммунального  комплекса и инженерной инфраструктуры Камчатского края на 2009 год", раздел "Государственный технический учет и техническая инвентаризация объектов жилищно-коммунального хозяйства"</t>
  </si>
  <si>
    <t>Благоустройство</t>
  </si>
  <si>
    <t>Бюджетные инвестиции в объекты капитального строительства собственности муниципальных образований</t>
  </si>
  <si>
    <t>к изменениям в Бюджет Петропавловск-Камчатского</t>
  </si>
  <si>
    <t>к  Бюджету Петропавловск-Камчатского</t>
  </si>
  <si>
    <t>Вид расхо-дов</t>
  </si>
  <si>
    <t>Раздел, подраз-дел</t>
  </si>
  <si>
    <t>Код         мин-ва, ведом-ва</t>
  </si>
  <si>
    <t>Приложение 6</t>
  </si>
  <si>
    <t>Приложение 8</t>
  </si>
  <si>
    <t>СВОД РАСХОДОВ</t>
  </si>
  <si>
    <t>финансируемых за счет  дотаций, субвенций и субсидий,  передаваемых из</t>
  </si>
  <si>
    <t xml:space="preserve"> краевого бюджета  в 2009 году </t>
  </si>
  <si>
    <t>в тыс. рублей</t>
  </si>
  <si>
    <t>Раздел</t>
  </si>
  <si>
    <t>ВСЕГО</t>
  </si>
  <si>
    <t>Комитет по управлению имуществом ПКГО</t>
  </si>
  <si>
    <t>Комитет городского хозяйства ПКГО</t>
  </si>
  <si>
    <t>Департамент социального развития</t>
  </si>
  <si>
    <t>Управление социальной поддержки населения</t>
  </si>
  <si>
    <t xml:space="preserve">     </t>
  </si>
  <si>
    <t>Субвенции местным бюджетам, предоставляемые из краевого бюджета - всего:</t>
  </si>
  <si>
    <t>10.00</t>
  </si>
  <si>
    <t>Субвенции на выполнение государственных  полномочий Камчатского края по социальному обслуживанию некоторых категорий граждан</t>
  </si>
  <si>
    <t>в том числе</t>
  </si>
  <si>
    <t xml:space="preserve"> - на содержание  учреждений социального обслуживания</t>
  </si>
  <si>
    <t xml:space="preserve"> - на содержание муниципальных служащих, осуществляющих отдельные государственные полномочия Камчатской области по социальному обслуживанию некоторых категорий граждан</t>
  </si>
  <si>
    <t>01.00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</si>
  <si>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</t>
  </si>
  <si>
    <t>09.00</t>
  </si>
  <si>
    <t>Субвенции на 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</si>
  <si>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07.00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</si>
  <si>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</si>
  <si>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</t>
  </si>
  <si>
    <t>Субвенции на выполнение государственных полномочий по выплате компенсации части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</si>
  <si>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</si>
  <si>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крае, в том числе:</t>
  </si>
  <si>
    <t>в части совершеннолетних</t>
  </si>
  <si>
    <t>в части несовершеннолетних</t>
  </si>
  <si>
    <t>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</t>
  </si>
  <si>
    <t>Субвенции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</t>
  </si>
  <si>
    <t>Субвенции на выполнение государственных полномочий Камчатского края по обеспечению  государственных 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учреждениях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</si>
  <si>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</si>
  <si>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 xml:space="preserve"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</si>
  <si>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 xml:space="preserve"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</t>
  </si>
  <si>
    <t>Субсидии местным бюджетам, предоставляемые из  краевого бюджета - всего:</t>
  </si>
  <si>
    <t>05.00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</si>
  <si>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 муниципального жилищного фонда  в соответствии со статьей 158 Жилищного кодекса Российской Федерации </t>
  </si>
  <si>
    <t xml:space="preserve">Субсидии в целях софинансирования расходных обязательств муниципальных образований по организации оказания первичной медико-санитраной помощи в амбулаторно-поликлинически и больничных учреждениях, медицинской помощи женщинам в период беременностия, во время и после родов в части обеспечения отдельных категорий граждан лекарственными средствами и изделия медицинского назначения </t>
  </si>
  <si>
    <t xml:space="preserve">Субсидии в целях софинансирования расходных обязательств муниципальных образований по организации в границах муниципального образования теплоснабжения населения (на приобретение топлива с обязательным заключением Соглашения между Министреством жилижно-коммунального хозяйства и энергетики Камчатского края и органами местного самоуправлдения муниципальныхъ районов (городских округов), или через ГУП "Камчатэнергоснаб") </t>
  </si>
  <si>
    <t xml:space="preserve">Субсидии в целях софинансирования расходных обязательств муниципальных образований по оплате труда работников, финансируемых из местных бюджетов </t>
  </si>
  <si>
    <t>Субсидии в целях софинансирования расходных обязательств муниципальных образований по комплектованию книжных фондов библиотек, финансируемых из местных бюджетов</t>
  </si>
  <si>
    <t>Субсидии на строительство и модернизацию автомобильных дорог общего пользования, в том числе в поселениях (за исключением автомобильных дорог федерального значения) за счет средств федерального бюджета</t>
  </si>
  <si>
    <t>Субсидии на реализацию краевой адресной программы "Капитальный ремонт многоквартирных домов в Камчатском крае на 2009 год"</t>
  </si>
  <si>
    <t>Субсидии бюджетам городских округов на реализацию федеральных целевых программ - ФЦП - "Жилище" на 2002-2010 годы - Подпрограмма "Мероприятия по обеспечению жильем отдельных категорий граждан" - Группа жилых домов для малосемейных в квартале 115-а в Петропавловск - Камчатском городском округе (за счет средств краевого бюджета).</t>
  </si>
  <si>
    <t>05.02</t>
  </si>
  <si>
    <t>Краевая целевая программа "Модернизация жилищно-коммунального комплекса и инженерной инфраструктуры Камчатского края на 2009 год"</t>
  </si>
  <si>
    <t>подпрограмма "Энергосбережение"</t>
  </si>
  <si>
    <t>подпрограмма "Питьевая вода"</t>
  </si>
  <si>
    <t>подпрограмма "Государственный технический учет и техническая инвентаризация объектов жилищно-коммунального хозяйства"</t>
  </si>
  <si>
    <t>Иные межбюджетные трансферты</t>
  </si>
  <si>
    <t>07.01.</t>
  </si>
  <si>
    <t>Дотации на выравнимание бюджетной обеспеченности</t>
  </si>
  <si>
    <t>Всего:</t>
  </si>
  <si>
    <t>от 25.12.2008   № 92-нд</t>
  </si>
  <si>
    <t>к Бюджету Петропавловск-Камчатского</t>
  </si>
  <si>
    <t>МУ Расчетно-кассовый центр по ЖКХ"</t>
  </si>
  <si>
    <t>ГУП "Камчатс-кая дирекция по строи-тельству"</t>
  </si>
  <si>
    <t>Аппарат и  Адми-нистрация ПКГО</t>
  </si>
  <si>
    <t>Комиссия по делам несовер-шеннолет-них и защите их прав</t>
  </si>
  <si>
    <t>Сейсмоусиление здания поликлиники №1 по ул. Ленинградская, 14 в г.Петропавловске-Камчатском</t>
  </si>
  <si>
    <t>Сейсмоусиление здания поликлиники №3 по проспекту Рыбаков в г.Петропавловске-Камчатском</t>
  </si>
  <si>
    <t>Сейсмоусиление здания школы №33 по проспекту Рыбаков в г.Петропавловске-Камчатском</t>
  </si>
  <si>
    <t>Сейсмоусиление школы №4 по ул. Партизанской в г.Петропавловске-Камчатском</t>
  </si>
  <si>
    <t>Сейсмоусиление здания детского сада №30 по ул. Максутова, 27а в г.Петропавловске-Камчатском</t>
  </si>
  <si>
    <t>Сейсмоусиление здания детского сада №38 по ул. Пограничной, 16/1 в г.Петропавловске-Камчатском</t>
  </si>
  <si>
    <t>Сейсмоусиление здания детского сада № 48 по ул. Горького, 13а в г.Петропавловске-Камчатском</t>
  </si>
  <si>
    <t>Сейсмоусиление здания детского сада № 57 по ул. Давыдова, 16 в г.Петропавловске-Камчатском</t>
  </si>
  <si>
    <t>Департа-мент экономичес-кой и бюджетной политики</t>
  </si>
  <si>
    <t>На приобретение специализированного оборудования, мебели и инвентаря для детского сада №37 компенсирующего вида (распоряжение Президента РФ от 01.11.2008 № 655-рп)</t>
  </si>
  <si>
    <t>Приложение 7</t>
  </si>
  <si>
    <t>Приложение 9</t>
  </si>
  <si>
    <t>в тыс.рублей</t>
  </si>
  <si>
    <t>План на год</t>
  </si>
  <si>
    <t>Профинансировано</t>
  </si>
  <si>
    <t>Остаток</t>
  </si>
  <si>
    <t>Код мин-ва, ведом-ва</t>
  </si>
  <si>
    <t>Вид расходов</t>
  </si>
  <si>
    <t>Расходы на погашение реструктуризированной и прочей задолженности</t>
  </si>
  <si>
    <t>Всего расходов:</t>
  </si>
  <si>
    <t xml:space="preserve">  к Бюджету  Петропавловск-Камчатского</t>
  </si>
  <si>
    <r>
      <t>Р</t>
    </r>
    <r>
      <rPr>
        <b/>
        <sz val="12"/>
        <rFont val="Times New Roman"/>
        <family val="1"/>
      </rPr>
      <t>асходы бюджета Петропавловск-Камчатского  городского округа на 2009 год по ведомственной структуре, осуществляемые за счет средств от предпринимательской  и иной, приносящей доход деятельности</t>
    </r>
  </si>
  <si>
    <t>Капитальный ремонт произ-водственно-административного здания (Елизовское шоссе, 12 км)</t>
  </si>
  <si>
    <t>Раз-дел, подраздел</t>
  </si>
  <si>
    <t xml:space="preserve">                                        от  25.12.2008 № 92-нд            </t>
  </si>
  <si>
    <t>Приложение 10</t>
  </si>
  <si>
    <t>Программа  внутренних заимствований Петропавловск-Камчатского городского округа на 2009 год</t>
  </si>
  <si>
    <t>Общий объем</t>
  </si>
  <si>
    <t>Справочно: позаимствовано до 1.01.2003г.</t>
  </si>
  <si>
    <t xml:space="preserve">Общий объем </t>
  </si>
  <si>
    <t xml:space="preserve"> Внутренние заимствования (привлечение/погашение)</t>
  </si>
  <si>
    <t>Кредитные соглашения и договоры, заключенные от имени Петропавловск-Камчатского городского округа</t>
  </si>
  <si>
    <t>получение кредитов</t>
  </si>
  <si>
    <t>Сумма %</t>
  </si>
  <si>
    <t>% март увелич</t>
  </si>
  <si>
    <t>погашение основной суммы долга</t>
  </si>
  <si>
    <t>( 55м.р.профитбанк+25м.р.промбанк+50 Промбанк+50 Агропромбанк))</t>
  </si>
  <si>
    <t>Прочие источники</t>
  </si>
  <si>
    <t>привлечение средств</t>
  </si>
  <si>
    <t>погашение основной суммы задолженности</t>
  </si>
  <si>
    <t>Предоставление государственных гарантий - всего, в том числе:</t>
  </si>
  <si>
    <t>ОАО "Росагролизинг"</t>
  </si>
  <si>
    <t>Кроме того:</t>
  </si>
  <si>
    <t>Государственные гарантии, предоставленные до 1 января 2006 года - всего, в том числе:</t>
  </si>
  <si>
    <t>ООО "Камчатагропромснаб"</t>
  </si>
  <si>
    <t>ОАО "Камчатскэнерго"</t>
  </si>
  <si>
    <t>ОАО "Камчатгазпром"</t>
  </si>
  <si>
    <t>Мильковское районное муниципальное образование</t>
  </si>
  <si>
    <t>Елизовское районное муниципальное образование</t>
  </si>
  <si>
    <t>Уст ь-Большерецкое районное муниципальное образование</t>
  </si>
  <si>
    <t>Лесопромышленная холдинговая компания "Камчатлес"</t>
  </si>
  <si>
    <t>Приложение 11</t>
  </si>
  <si>
    <t>от 25.12.2008  № 92-нд</t>
  </si>
  <si>
    <t>Программа  муниципальных гарантий Петропавловск-Камчатского городского округа на 2009 год</t>
  </si>
  <si>
    <t>Получатель гарантии</t>
  </si>
  <si>
    <t>Установка приборов учета тепловой энергии</t>
  </si>
  <si>
    <t>МУП "Управление механизации и автомобильного транспорта"</t>
  </si>
  <si>
    <t>Автоматизация расчетно-сервисного обслуживания граждан</t>
  </si>
  <si>
    <t>Муниципальное автономное учреждение "Расчетно-кассовый центр по ЖКХ г.Петропавловска-Камчатского"</t>
  </si>
  <si>
    <t>Разработка перспективной схемы теплоснабжения г. Петропавловска-Камчатского и проекта программы развития коммунальной инфраструктуры</t>
  </si>
  <si>
    <t>Установка терминалов для сбора платежей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</si>
  <si>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</si>
  <si>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</si>
  <si>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Реконструкция системы водоснабжения</t>
  </si>
  <si>
    <t>МУП "Петропавловский горводоканал"</t>
  </si>
  <si>
    <t>Приобретение автотранспорта и специализированной техники</t>
  </si>
  <si>
    <t>Муниципальные предприятия</t>
  </si>
  <si>
    <t>Предоставление муниципальных гарантий</t>
  </si>
  <si>
    <t>Субъекты малого и среднего  предпринимательства</t>
  </si>
  <si>
    <t>Итого:</t>
  </si>
  <si>
    <t>Предельный размер муниципаль-ной гарантии (млн. рублей)</t>
  </si>
  <si>
    <t>Расходы</t>
  </si>
  <si>
    <t>на инвестиционные мероприятия</t>
  </si>
  <si>
    <t>№ п/п</t>
  </si>
  <si>
    <t>За счёт средств городского бюджета</t>
  </si>
  <si>
    <t>За счёт средств краевого бюджета</t>
  </si>
  <si>
    <t>Итого</t>
  </si>
  <si>
    <t>I</t>
  </si>
  <si>
    <t>ЖИЛИЩНОЕ СТРОИТЕЛЬСТВО</t>
  </si>
  <si>
    <t>1.</t>
  </si>
  <si>
    <t>ФЦП "Жилище" на 2002-2010 годы, мероприятия, входящие в реализацию национального приоритетного проекта "Доступное комфортное жильё-гражданам России", всего:</t>
  </si>
  <si>
    <t>1.1.</t>
  </si>
  <si>
    <t>Подпроргамма "Мероприятия по обеспечению жильем отдельных категорий граждан"</t>
  </si>
  <si>
    <t>1.1.1</t>
  </si>
  <si>
    <t>0502.1040400.003.310.0750103</t>
  </si>
  <si>
    <t>Группа жилых домов для малосемейных в квартале 115-А в Петропавловск-Камчатском городском округе. Приоритетные национальные проекты (софинансирование)</t>
  </si>
  <si>
    <t>II</t>
  </si>
  <si>
    <t>КОММУНАЛЬНОЕ СТРОИТЕЛЬСТВО</t>
  </si>
  <si>
    <t>2.</t>
  </si>
  <si>
    <t>2.1</t>
  </si>
  <si>
    <t>Подпрограмма "Модернизация объектов коммунальной инфраструктуры":</t>
  </si>
  <si>
    <t>2.1.1.</t>
  </si>
  <si>
    <t>0502.1040300.003.310.0750204</t>
  </si>
  <si>
    <t xml:space="preserve">Реконструкция канализационного коллектора по пр. Рыбаков в г. Петропавловске-Камчатском </t>
  </si>
  <si>
    <t>2.1.2.</t>
  </si>
  <si>
    <t>Реконструкция канализационного коллектора по пр. Рыбаков в г. Петропавловске-Камчатском (погашение кредиторской задолженности)</t>
  </si>
  <si>
    <t>2.2.</t>
  </si>
  <si>
    <t>Подпрограмма "Модернизация объектов коммунальной инфраструктуры", мероприятия по переселению граждан из жилищного фонда, признанного непроигодным для проживания или с высоким уровнем износа (более 70%)</t>
  </si>
  <si>
    <t>2.2.1.</t>
  </si>
  <si>
    <t>Группа жилых домов в квартале 115-А в г. Петропавловске-Камчатском</t>
  </si>
  <si>
    <t>III</t>
  </si>
  <si>
    <t>БЛАГОУСТРОЙСТВО</t>
  </si>
  <si>
    <t>3.1.</t>
  </si>
  <si>
    <t>0503.1020102.003.310.0750310</t>
  </si>
  <si>
    <t xml:space="preserve">Обустройство мест захоронения в восточной части Петропавловск-Камчатского городского округа </t>
  </si>
  <si>
    <t>3.2.</t>
  </si>
  <si>
    <t>Проектирование дорог, всего</t>
  </si>
  <si>
    <t>3.2.1.</t>
  </si>
  <si>
    <t>0503.1020102.003.310.0750808</t>
  </si>
  <si>
    <t>Реконструкция участка дороги местного значения по ул.Владивостокская в г.Петропавловске-Камчатском</t>
  </si>
  <si>
    <t>3.2.2.</t>
  </si>
  <si>
    <t>Реконструкция магистральной дороги по ул. Чубарова - ул. Вулканная</t>
  </si>
  <si>
    <t>IV</t>
  </si>
  <si>
    <t>ЗДРАВООХРАНЕНИЕ И КУЛЬТУРА</t>
  </si>
  <si>
    <t>4.1.</t>
  </si>
  <si>
    <t>Сейсмоусиление объектов здравоохранения:</t>
  </si>
  <si>
    <t>4.1.1.</t>
  </si>
  <si>
    <t>0902.1020102.003.310.0750000</t>
  </si>
  <si>
    <t xml:space="preserve"> - сейсмоусиление здания поликлиники № 3 по пр. Рыбаков </t>
  </si>
  <si>
    <t>4.1.2</t>
  </si>
  <si>
    <t xml:space="preserve"> - сейсмоусиление здания поликлиники № 1 по ул. Ленинградская, 114</t>
  </si>
  <si>
    <t>4.2.</t>
  </si>
  <si>
    <t>0904.1020102.003.310.0750403</t>
  </si>
  <si>
    <t>Строительство здания станции скорой медицинской помощи</t>
  </si>
  <si>
    <t>V</t>
  </si>
  <si>
    <t>КОРРЕКТИРОВКА ГЕНПЛАНА г. ПЕТРОПАВЛОВСКА-КАМЧАТСКОГО</t>
  </si>
  <si>
    <t>5.2.</t>
  </si>
  <si>
    <t>Корректировка генплана г. Петропавловска-Камчатского</t>
  </si>
  <si>
    <t>VI</t>
  </si>
  <si>
    <t>ОБРАЗОВАНИЕ</t>
  </si>
  <si>
    <t>6.1</t>
  </si>
  <si>
    <t>Сейсмоусиление объектов образования:</t>
  </si>
  <si>
    <t>6.1.1.</t>
  </si>
  <si>
    <t>0709.1020102.003.310.0750600</t>
  </si>
  <si>
    <t xml:space="preserve"> - сейсмоусиление здания школы  № 33 по пр. Рыбаков, 30                      </t>
  </si>
  <si>
    <t>6.1.2</t>
  </si>
  <si>
    <t xml:space="preserve"> - сейсмоусиление здания школы  № 4 по ул. Партизанской,                       </t>
  </si>
  <si>
    <t>6.1.3.</t>
  </si>
  <si>
    <t xml:space="preserve"> - сейсмоусиление д/сада № 30 по ул. Максутова, 27а         </t>
  </si>
  <si>
    <t>6.1.4</t>
  </si>
  <si>
    <t xml:space="preserve"> - сейсмоусиление д/сада № 38 по ул. Пограничной, 16/1     </t>
  </si>
  <si>
    <t>6.1.5</t>
  </si>
  <si>
    <t xml:space="preserve"> - сейсмоусиление д/сада № 48 по ул. Горького, 13а            </t>
  </si>
  <si>
    <t>6.1.6</t>
  </si>
  <si>
    <t xml:space="preserve"> - сейсмоусиление д/сада № 57 по ул. Давыдова, 16            </t>
  </si>
  <si>
    <t>6.1.7</t>
  </si>
  <si>
    <t xml:space="preserve"> - сейсмоусиление здания школы  № 10 по ул. Садовая, 6а (погашение кредиторской задолженности)                       </t>
  </si>
  <si>
    <t>VII</t>
  </si>
  <si>
    <t>ДОРОЖНОЕ ХОЗЯЙСТВО</t>
  </si>
  <si>
    <t>7.1</t>
  </si>
  <si>
    <t xml:space="preserve">Реконструкция  магистрали общегородского значения  в районе 10км - ул.Абеля </t>
  </si>
  <si>
    <t>ВСЕГО:</t>
  </si>
  <si>
    <t>к  изменениям в Бюджет Петропавловск-Камчатского</t>
  </si>
  <si>
    <t>Петропавловск-Камчатского городского округа на 2009 год</t>
  </si>
  <si>
    <t>Приложение № 12</t>
  </si>
  <si>
    <t>За счёт средств федерально-го бюджета</t>
  </si>
  <si>
    <t>от 29.04.2009 №  127-нд</t>
  </si>
  <si>
    <t>от 29.04.2009 № 127-нд</t>
  </si>
  <si>
    <r>
      <t>от 29.04.2009 № 127-</t>
    </r>
    <r>
      <rPr>
        <u val="single"/>
        <sz val="12"/>
        <rFont val="Times New Roman"/>
        <family val="1"/>
      </rPr>
      <t>нд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</si>
</sst>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0\.00\.00"/>
    <numFmt numFmtId="176" formatCode="#,##0.0;[Red]\-#,##0.0;0.0"/>
    <numFmt numFmtId="177" formatCode="#,##0.00;[Red]\-#,##0.00;0.00"/>
    <numFmt numFmtId="178" formatCode="#,##0.0"/>
    <numFmt numFmtId="179" formatCode="#,##0_р_."/>
    <numFmt numFmtId="180" formatCode="0.0"/>
    <numFmt numFmtId="181" formatCode="#,##0.000"/>
    <numFmt numFmtId="182" formatCode="#,##0.00000"/>
  </numFmts>
  <fonts count="70">
    <font>
      <sz val="10"/>
      <name val="Arial Cyr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b/>
      <sz val="16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 Cyr"/>
      <family val="1"/>
    </font>
    <font>
      <i/>
      <u val="single"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 horizontal="centerContinuous" vertical="center"/>
      <protection hidden="1"/>
    </xf>
    <xf numFmtId="0" fontId="4" fillId="0" borderId="0" xfId="52" applyFont="1" applyBorder="1" applyProtection="1">
      <alignment/>
      <protection hidden="1"/>
    </xf>
    <xf numFmtId="0" fontId="4" fillId="0" borderId="10" xfId="52" applyFont="1" applyBorder="1" applyProtection="1">
      <alignment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177" fontId="5" fillId="0" borderId="12" xfId="52" applyNumberFormat="1" applyFont="1" applyFill="1" applyBorder="1" applyAlignment="1" applyProtection="1">
      <alignment/>
      <protection hidden="1"/>
    </xf>
    <xf numFmtId="172" fontId="5" fillId="0" borderId="13" xfId="52" applyNumberFormat="1" applyFont="1" applyFill="1" applyBorder="1" applyAlignment="1" applyProtection="1">
      <alignment/>
      <protection hidden="1"/>
    </xf>
    <xf numFmtId="173" fontId="5" fillId="0" borderId="13" xfId="52" applyNumberFormat="1" applyFont="1" applyFill="1" applyBorder="1" applyAlignment="1" applyProtection="1">
      <alignment/>
      <protection hidden="1"/>
    </xf>
    <xf numFmtId="174" fontId="5" fillId="0" borderId="13" xfId="52" applyNumberFormat="1" applyFont="1" applyFill="1" applyBorder="1" applyAlignment="1" applyProtection="1">
      <alignment/>
      <protection hidden="1"/>
    </xf>
    <xf numFmtId="176" fontId="5" fillId="0" borderId="13" xfId="52" applyNumberFormat="1" applyFont="1" applyFill="1" applyBorder="1" applyAlignment="1" applyProtection="1">
      <alignment/>
      <protection hidden="1"/>
    </xf>
    <xf numFmtId="177" fontId="5" fillId="0" borderId="14" xfId="52" applyNumberFormat="1" applyFont="1" applyFill="1" applyBorder="1" applyAlignment="1" applyProtection="1">
      <alignment/>
      <protection hidden="1"/>
    </xf>
    <xf numFmtId="172" fontId="5" fillId="33" borderId="13" xfId="52" applyNumberFormat="1" applyFont="1" applyFill="1" applyBorder="1" applyAlignment="1" applyProtection="1">
      <alignment/>
      <protection hidden="1"/>
    </xf>
    <xf numFmtId="173" fontId="5" fillId="33" borderId="13" xfId="52" applyNumberFormat="1" applyFont="1" applyFill="1" applyBorder="1" applyAlignment="1" applyProtection="1">
      <alignment/>
      <protection hidden="1"/>
    </xf>
    <xf numFmtId="174" fontId="5" fillId="33" borderId="13" xfId="52" applyNumberFormat="1" applyFont="1" applyFill="1" applyBorder="1" applyAlignment="1" applyProtection="1">
      <alignment/>
      <protection hidden="1"/>
    </xf>
    <xf numFmtId="176" fontId="5" fillId="33" borderId="13" xfId="52" applyNumberFormat="1" applyFont="1" applyFill="1" applyBorder="1" applyAlignment="1" applyProtection="1">
      <alignment/>
      <protection hidden="1"/>
    </xf>
    <xf numFmtId="172" fontId="2" fillId="0" borderId="13" xfId="52" applyNumberFormat="1" applyFont="1" applyFill="1" applyBorder="1" applyAlignment="1" applyProtection="1">
      <alignment/>
      <protection hidden="1"/>
    </xf>
    <xf numFmtId="173" fontId="2" fillId="0" borderId="13" xfId="52" applyNumberFormat="1" applyFont="1" applyFill="1" applyBorder="1" applyAlignment="1" applyProtection="1">
      <alignment/>
      <protection hidden="1"/>
    </xf>
    <xf numFmtId="174" fontId="2" fillId="0" borderId="13" xfId="52" applyNumberFormat="1" applyFont="1" applyFill="1" applyBorder="1" applyAlignment="1" applyProtection="1">
      <alignment/>
      <protection hidden="1"/>
    </xf>
    <xf numFmtId="176" fontId="2" fillId="0" borderId="13" xfId="52" applyNumberFormat="1" applyFont="1" applyFill="1" applyBorder="1" applyAlignment="1" applyProtection="1">
      <alignment/>
      <protection hidden="1"/>
    </xf>
    <xf numFmtId="172" fontId="5" fillId="33" borderId="15" xfId="52" applyNumberFormat="1" applyFont="1" applyFill="1" applyBorder="1" applyAlignment="1" applyProtection="1">
      <alignment/>
      <protection hidden="1"/>
    </xf>
    <xf numFmtId="173" fontId="5" fillId="33" borderId="15" xfId="52" applyNumberFormat="1" applyFont="1" applyFill="1" applyBorder="1" applyAlignment="1" applyProtection="1">
      <alignment/>
      <protection hidden="1"/>
    </xf>
    <xf numFmtId="174" fontId="5" fillId="33" borderId="15" xfId="52" applyNumberFormat="1" applyFont="1" applyFill="1" applyBorder="1" applyAlignment="1" applyProtection="1">
      <alignment/>
      <protection hidden="1"/>
    </xf>
    <xf numFmtId="176" fontId="5" fillId="33" borderId="15" xfId="52" applyNumberFormat="1" applyFont="1" applyFill="1" applyBorder="1" applyAlignment="1" applyProtection="1">
      <alignment/>
      <protection hidden="1"/>
    </xf>
    <xf numFmtId="177" fontId="5" fillId="0" borderId="16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 horizontal="centerContinuous"/>
      <protection hidden="1"/>
    </xf>
    <xf numFmtId="0" fontId="5" fillId="0" borderId="18" xfId="52" applyNumberFormat="1" applyFont="1" applyFill="1" applyBorder="1" applyAlignment="1" applyProtection="1">
      <alignment horizontal="centerContinuous"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7" fontId="2" fillId="0" borderId="20" xfId="52" applyNumberFormat="1" applyFont="1" applyFill="1" applyBorder="1" applyAlignment="1" applyProtection="1">
      <alignment/>
      <protection hidden="1"/>
    </xf>
    <xf numFmtId="176" fontId="2" fillId="0" borderId="21" xfId="52" applyNumberFormat="1" applyFont="1" applyFill="1" applyBorder="1" applyAlignment="1" applyProtection="1">
      <alignment/>
      <protection hidden="1"/>
    </xf>
    <xf numFmtId="177" fontId="2" fillId="0" borderId="2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172" fontId="2" fillId="0" borderId="24" xfId="52" applyNumberFormat="1" applyFont="1" applyFill="1" applyBorder="1" applyAlignment="1" applyProtection="1">
      <alignment/>
      <protection hidden="1"/>
    </xf>
    <xf numFmtId="173" fontId="2" fillId="0" borderId="24" xfId="52" applyNumberFormat="1" applyFont="1" applyFill="1" applyBorder="1" applyAlignment="1" applyProtection="1">
      <alignment/>
      <protection hidden="1"/>
    </xf>
    <xf numFmtId="174" fontId="2" fillId="0" borderId="24" xfId="52" applyNumberFormat="1" applyFont="1" applyFill="1" applyBorder="1" applyAlignment="1" applyProtection="1">
      <alignment/>
      <protection hidden="1"/>
    </xf>
    <xf numFmtId="176" fontId="2" fillId="0" borderId="24" xfId="52" applyNumberFormat="1" applyFont="1" applyFill="1" applyBorder="1" applyAlignment="1" applyProtection="1">
      <alignment/>
      <protection hidden="1"/>
    </xf>
    <xf numFmtId="0" fontId="4" fillId="0" borderId="25" xfId="52" applyFont="1" applyBorder="1" applyProtection="1">
      <alignment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1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0" fillId="0" borderId="0" xfId="0" applyAlignment="1">
      <alignment/>
    </xf>
    <xf numFmtId="0" fontId="3" fillId="0" borderId="18" xfId="52" applyNumberFormat="1" applyFont="1" applyFill="1" applyBorder="1" applyAlignment="1" applyProtection="1">
      <alignment horizontal="centerContinuous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4" fillId="0" borderId="0" xfId="52" applyFont="1" applyBorder="1">
      <alignment/>
      <protection/>
    </xf>
    <xf numFmtId="0" fontId="8" fillId="0" borderId="0" xfId="52" applyFont="1" applyProtection="1">
      <alignment/>
      <protection hidden="1"/>
    </xf>
    <xf numFmtId="0" fontId="9" fillId="0" borderId="0" xfId="0" applyFont="1" applyAlignment="1">
      <alignment/>
    </xf>
    <xf numFmtId="0" fontId="8" fillId="0" borderId="0" xfId="52" applyFont="1" applyBorder="1" applyProtection="1">
      <alignment/>
      <protection hidden="1"/>
    </xf>
    <xf numFmtId="0" fontId="8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5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19" xfId="52" applyNumberFormat="1" applyFont="1" applyFill="1" applyBorder="1" applyAlignment="1" applyProtection="1">
      <alignment horizontal="center"/>
      <protection hidden="1"/>
    </xf>
    <xf numFmtId="0" fontId="5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33" xfId="52" applyNumberFormat="1" applyFont="1" applyFill="1" applyBorder="1" applyAlignment="1" applyProtection="1">
      <alignment horizontal="justify" vertical="center" wrapText="1"/>
      <protection hidden="1"/>
    </xf>
    <xf numFmtId="173" fontId="5" fillId="0" borderId="34" xfId="52" applyNumberFormat="1" applyFont="1" applyFill="1" applyBorder="1" applyAlignment="1" applyProtection="1">
      <alignment horizontal="justify" vertical="center" wrapText="1"/>
      <protection hidden="1"/>
    </xf>
    <xf numFmtId="173" fontId="5" fillId="0" borderId="13" xfId="52" applyNumberFormat="1" applyFont="1" applyFill="1" applyBorder="1" applyAlignment="1" applyProtection="1">
      <alignment horizontal="justify" vertical="center" wrapText="1"/>
      <protection hidden="1"/>
    </xf>
    <xf numFmtId="172" fontId="2" fillId="0" borderId="35" xfId="52" applyNumberFormat="1" applyFont="1" applyFill="1" applyBorder="1" applyAlignment="1" applyProtection="1">
      <alignment horizontal="justify" vertical="center" wrapText="1"/>
      <protection hidden="1"/>
    </xf>
    <xf numFmtId="174" fontId="5" fillId="33" borderId="34" xfId="52" applyNumberFormat="1" applyFont="1" applyFill="1" applyBorder="1" applyAlignment="1" applyProtection="1">
      <alignment horizontal="justify" vertical="center" wrapText="1"/>
      <protection hidden="1"/>
    </xf>
    <xf numFmtId="174" fontId="5" fillId="33" borderId="13" xfId="52" applyNumberFormat="1" applyFont="1" applyFill="1" applyBorder="1" applyAlignment="1" applyProtection="1">
      <alignment horizontal="justify" vertical="center" wrapText="1"/>
      <protection hidden="1"/>
    </xf>
    <xf numFmtId="172" fontId="2" fillId="0" borderId="36" xfId="52" applyNumberFormat="1" applyFont="1" applyFill="1" applyBorder="1" applyAlignment="1" applyProtection="1">
      <alignment horizontal="justify" vertical="center" wrapText="1"/>
      <protection hidden="1"/>
    </xf>
    <xf numFmtId="173" fontId="5" fillId="0" borderId="37" xfId="52" applyNumberFormat="1" applyFont="1" applyFill="1" applyBorder="1" applyAlignment="1" applyProtection="1">
      <alignment horizontal="justify" vertical="center" wrapText="1"/>
      <protection hidden="1"/>
    </xf>
    <xf numFmtId="174" fontId="5" fillId="33" borderId="37" xfId="52" applyNumberFormat="1" applyFont="1" applyFill="1" applyBorder="1" applyAlignment="1" applyProtection="1">
      <alignment horizontal="justify" vertical="center" wrapText="1"/>
      <protection hidden="1"/>
    </xf>
    <xf numFmtId="174" fontId="5" fillId="33" borderId="15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78" fontId="7" fillId="0" borderId="3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8" fontId="3" fillId="0" borderId="34" xfId="0" applyNumberFormat="1" applyFont="1" applyFill="1" applyBorder="1" applyAlignment="1">
      <alignment horizontal="center"/>
    </xf>
    <xf numFmtId="178" fontId="12" fillId="0" borderId="3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right"/>
    </xf>
    <xf numFmtId="178" fontId="7" fillId="0" borderId="34" xfId="59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78" fontId="20" fillId="0" borderId="3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7" fillId="0" borderId="41" xfId="0" applyFont="1" applyFill="1" applyBorder="1" applyAlignment="1">
      <alignment horizontal="justify" wrapText="1"/>
    </xf>
    <xf numFmtId="179" fontId="12" fillId="0" borderId="34" xfId="0" applyNumberFormat="1" applyFont="1" applyFill="1" applyBorder="1" applyAlignment="1">
      <alignment horizontal="justify" wrapText="1"/>
    </xf>
    <xf numFmtId="179" fontId="17" fillId="0" borderId="34" xfId="0" applyNumberFormat="1" applyFont="1" applyFill="1" applyBorder="1" applyAlignment="1">
      <alignment horizontal="justify" wrapText="1"/>
    </xf>
    <xf numFmtId="179" fontId="7" fillId="0" borderId="34" xfId="0" applyNumberFormat="1" applyFont="1" applyFill="1" applyBorder="1" applyAlignment="1">
      <alignment horizontal="justify" wrapText="1"/>
    </xf>
    <xf numFmtId="179" fontId="12" fillId="0" borderId="41" xfId="0" applyNumberFormat="1" applyFont="1" applyFill="1" applyBorder="1" applyAlignment="1">
      <alignment horizontal="justify" wrapText="1"/>
    </xf>
    <xf numFmtId="179" fontId="22" fillId="0" borderId="41" xfId="0" applyNumberFormat="1" applyFont="1" applyFill="1" applyBorder="1" applyAlignment="1">
      <alignment horizontal="justify" wrapText="1"/>
    </xf>
    <xf numFmtId="179" fontId="7" fillId="0" borderId="41" xfId="0" applyNumberFormat="1" applyFont="1" applyFill="1" applyBorder="1" applyAlignment="1">
      <alignment horizontal="justify" wrapText="1"/>
    </xf>
    <xf numFmtId="49" fontId="7" fillId="0" borderId="42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16" fillId="0" borderId="34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178" fontId="4" fillId="0" borderId="34" xfId="0" applyNumberFormat="1" applyFont="1" applyFill="1" applyBorder="1" applyAlignment="1">
      <alignment horizontal="center"/>
    </xf>
    <xf numFmtId="178" fontId="8" fillId="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wrapText="1"/>
    </xf>
    <xf numFmtId="178" fontId="7" fillId="0" borderId="42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0" borderId="0" xfId="52" applyFont="1">
      <alignment/>
      <protection/>
    </xf>
    <xf numFmtId="0" fontId="1" fillId="0" borderId="0" xfId="52" applyFont="1" applyProtection="1">
      <alignment/>
      <protection hidden="1"/>
    </xf>
    <xf numFmtId="0" fontId="24" fillId="0" borderId="0" xfId="52" applyNumberFormat="1" applyFont="1" applyFill="1" applyAlignment="1" applyProtection="1">
      <alignment/>
      <protection hidden="1"/>
    </xf>
    <xf numFmtId="0" fontId="25" fillId="0" borderId="0" xfId="52" applyNumberFormat="1" applyFont="1" applyFill="1" applyAlignment="1" applyProtection="1">
      <alignment/>
      <protection hidden="1"/>
    </xf>
    <xf numFmtId="0" fontId="25" fillId="0" borderId="0" xfId="52" applyNumberFormat="1" applyFont="1" applyFill="1" applyAlignment="1" applyProtection="1">
      <alignment horizontal="left" vertical="center"/>
      <protection hidden="1"/>
    </xf>
    <xf numFmtId="0" fontId="1" fillId="0" borderId="0" xfId="52" applyNumberFormat="1" applyFont="1" applyFill="1" applyAlignment="1" applyProtection="1">
      <alignment horizontal="left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6" fillId="0" borderId="0" xfId="52" applyNumberFormat="1" applyFont="1" applyFill="1" applyAlignment="1" applyProtection="1">
      <alignment wrapText="1"/>
      <protection hidden="1"/>
    </xf>
    <xf numFmtId="0" fontId="1" fillId="0" borderId="19" xfId="52" applyFont="1" applyBorder="1" applyProtection="1">
      <alignment/>
      <protection hidden="1"/>
    </xf>
    <xf numFmtId="0" fontId="26" fillId="0" borderId="0" xfId="52" applyNumberFormat="1" applyFont="1" applyFill="1" applyAlignment="1" applyProtection="1">
      <alignment/>
      <protection hidden="1"/>
    </xf>
    <xf numFmtId="0" fontId="27" fillId="0" borderId="0" xfId="52" applyFont="1" applyProtection="1">
      <alignment/>
      <protection hidden="1"/>
    </xf>
    <xf numFmtId="0" fontId="28" fillId="0" borderId="0" xfId="0" applyFont="1" applyAlignment="1">
      <alignment/>
    </xf>
    <xf numFmtId="0" fontId="27" fillId="0" borderId="0" xfId="52" applyFont="1">
      <alignment/>
      <protection/>
    </xf>
    <xf numFmtId="0" fontId="27" fillId="0" borderId="11" xfId="52" applyNumberFormat="1" applyFont="1" applyFill="1" applyBorder="1" applyAlignment="1" applyProtection="1">
      <alignment/>
      <protection hidden="1"/>
    </xf>
    <xf numFmtId="172" fontId="29" fillId="0" borderId="24" xfId="52" applyNumberFormat="1" applyFont="1" applyFill="1" applyBorder="1" applyAlignment="1" applyProtection="1">
      <alignment/>
      <protection hidden="1"/>
    </xf>
    <xf numFmtId="173" fontId="29" fillId="0" borderId="24" xfId="52" applyNumberFormat="1" applyFont="1" applyFill="1" applyBorder="1" applyAlignment="1" applyProtection="1">
      <alignment/>
      <protection hidden="1"/>
    </xf>
    <xf numFmtId="174" fontId="29" fillId="0" borderId="24" xfId="52" applyNumberFormat="1" applyFont="1" applyFill="1" applyBorder="1" applyAlignment="1" applyProtection="1">
      <alignment/>
      <protection hidden="1"/>
    </xf>
    <xf numFmtId="176" fontId="29" fillId="0" borderId="24" xfId="52" applyNumberFormat="1" applyFont="1" applyFill="1" applyBorder="1" applyAlignment="1" applyProtection="1">
      <alignment wrapText="1"/>
      <protection hidden="1"/>
    </xf>
    <xf numFmtId="177" fontId="27" fillId="0" borderId="44" xfId="52" applyNumberFormat="1" applyFont="1" applyFill="1" applyBorder="1" applyAlignment="1" applyProtection="1">
      <alignment/>
      <protection hidden="1"/>
    </xf>
    <xf numFmtId="177" fontId="27" fillId="0" borderId="42" xfId="52" applyNumberFormat="1" applyFont="1" applyFill="1" applyBorder="1" applyAlignment="1" applyProtection="1">
      <alignment/>
      <protection hidden="1"/>
    </xf>
    <xf numFmtId="177" fontId="27" fillId="0" borderId="24" xfId="52" applyNumberFormat="1" applyFont="1" applyFill="1" applyBorder="1" applyAlignment="1" applyProtection="1">
      <alignment/>
      <protection hidden="1"/>
    </xf>
    <xf numFmtId="177" fontId="29" fillId="0" borderId="24" xfId="52" applyNumberFormat="1" applyFont="1" applyFill="1" applyBorder="1" applyAlignment="1" applyProtection="1">
      <alignment/>
      <protection hidden="1"/>
    </xf>
    <xf numFmtId="177" fontId="27" fillId="0" borderId="45" xfId="52" applyNumberFormat="1" applyFont="1" applyFill="1" applyBorder="1" applyAlignment="1" applyProtection="1">
      <alignment/>
      <protection hidden="1"/>
    </xf>
    <xf numFmtId="177" fontId="27" fillId="0" borderId="12" xfId="52" applyNumberFormat="1" applyFont="1" applyFill="1" applyBorder="1" applyAlignment="1" applyProtection="1">
      <alignment/>
      <protection hidden="1"/>
    </xf>
    <xf numFmtId="0" fontId="27" fillId="0" borderId="10" xfId="52" applyFont="1" applyBorder="1" applyProtection="1">
      <alignment/>
      <protection hidden="1"/>
    </xf>
    <xf numFmtId="172" fontId="27" fillId="0" borderId="13" xfId="52" applyNumberFormat="1" applyFont="1" applyFill="1" applyBorder="1" applyAlignment="1" applyProtection="1">
      <alignment/>
      <protection hidden="1"/>
    </xf>
    <xf numFmtId="173" fontId="27" fillId="0" borderId="13" xfId="52" applyNumberFormat="1" applyFont="1" applyFill="1" applyBorder="1" applyAlignment="1" applyProtection="1">
      <alignment/>
      <protection hidden="1"/>
    </xf>
    <xf numFmtId="174" fontId="27" fillId="0" borderId="13" xfId="52" applyNumberFormat="1" applyFont="1" applyFill="1" applyBorder="1" applyAlignment="1" applyProtection="1">
      <alignment/>
      <protection hidden="1"/>
    </xf>
    <xf numFmtId="176" fontId="27" fillId="0" borderId="13" xfId="52" applyNumberFormat="1" applyFont="1" applyFill="1" applyBorder="1" applyAlignment="1" applyProtection="1">
      <alignment wrapText="1"/>
      <protection hidden="1"/>
    </xf>
    <xf numFmtId="177" fontId="27" fillId="0" borderId="46" xfId="52" applyNumberFormat="1" applyFont="1" applyFill="1" applyBorder="1" applyAlignment="1" applyProtection="1">
      <alignment/>
      <protection hidden="1"/>
    </xf>
    <xf numFmtId="177" fontId="27" fillId="0" borderId="34" xfId="52" applyNumberFormat="1" applyFont="1" applyFill="1" applyBorder="1" applyAlignment="1" applyProtection="1">
      <alignment/>
      <protection hidden="1"/>
    </xf>
    <xf numFmtId="177" fontId="27" fillId="0" borderId="13" xfId="52" applyNumberFormat="1" applyFont="1" applyFill="1" applyBorder="1" applyAlignment="1" applyProtection="1">
      <alignment/>
      <protection hidden="1"/>
    </xf>
    <xf numFmtId="177" fontId="27" fillId="0" borderId="47" xfId="52" applyNumberFormat="1" applyFont="1" applyFill="1" applyBorder="1" applyAlignment="1" applyProtection="1">
      <alignment/>
      <protection hidden="1"/>
    </xf>
    <xf numFmtId="177" fontId="27" fillId="0" borderId="14" xfId="52" applyNumberFormat="1" applyFont="1" applyFill="1" applyBorder="1" applyAlignment="1" applyProtection="1">
      <alignment/>
      <protection hidden="1"/>
    </xf>
    <xf numFmtId="172" fontId="27" fillId="33" borderId="13" xfId="52" applyNumberFormat="1" applyFont="1" applyFill="1" applyBorder="1" applyAlignment="1" applyProtection="1">
      <alignment/>
      <protection hidden="1"/>
    </xf>
    <xf numFmtId="173" fontId="27" fillId="33" borderId="13" xfId="52" applyNumberFormat="1" applyFont="1" applyFill="1" applyBorder="1" applyAlignment="1" applyProtection="1">
      <alignment/>
      <protection hidden="1"/>
    </xf>
    <xf numFmtId="174" fontId="27" fillId="33" borderId="13" xfId="52" applyNumberFormat="1" applyFont="1" applyFill="1" applyBorder="1" applyAlignment="1" applyProtection="1">
      <alignment/>
      <protection hidden="1"/>
    </xf>
    <xf numFmtId="176" fontId="27" fillId="33" borderId="13" xfId="52" applyNumberFormat="1" applyFont="1" applyFill="1" applyBorder="1" applyAlignment="1" applyProtection="1">
      <alignment wrapText="1"/>
      <protection hidden="1"/>
    </xf>
    <xf numFmtId="177" fontId="27" fillId="33" borderId="13" xfId="52" applyNumberFormat="1" applyFont="1" applyFill="1" applyBorder="1" applyAlignment="1" applyProtection="1">
      <alignment/>
      <protection hidden="1"/>
    </xf>
    <xf numFmtId="172" fontId="29" fillId="0" borderId="13" xfId="52" applyNumberFormat="1" applyFont="1" applyFill="1" applyBorder="1" applyAlignment="1" applyProtection="1">
      <alignment/>
      <protection hidden="1"/>
    </xf>
    <xf numFmtId="173" fontId="29" fillId="0" borderId="13" xfId="52" applyNumberFormat="1" applyFont="1" applyFill="1" applyBorder="1" applyAlignment="1" applyProtection="1">
      <alignment/>
      <protection hidden="1"/>
    </xf>
    <xf numFmtId="174" fontId="29" fillId="0" borderId="13" xfId="52" applyNumberFormat="1" applyFont="1" applyFill="1" applyBorder="1" applyAlignment="1" applyProtection="1">
      <alignment/>
      <protection hidden="1"/>
    </xf>
    <xf numFmtId="176" fontId="29" fillId="0" borderId="13" xfId="52" applyNumberFormat="1" applyFont="1" applyFill="1" applyBorder="1" applyAlignment="1" applyProtection="1">
      <alignment wrapText="1"/>
      <protection hidden="1"/>
    </xf>
    <xf numFmtId="177" fontId="29" fillId="0" borderId="13" xfId="52" applyNumberFormat="1" applyFont="1" applyFill="1" applyBorder="1" applyAlignment="1" applyProtection="1">
      <alignment/>
      <protection hidden="1"/>
    </xf>
    <xf numFmtId="172" fontId="27" fillId="33" borderId="15" xfId="52" applyNumberFormat="1" applyFont="1" applyFill="1" applyBorder="1" applyAlignment="1" applyProtection="1">
      <alignment/>
      <protection hidden="1"/>
    </xf>
    <xf numFmtId="173" fontId="27" fillId="33" borderId="15" xfId="52" applyNumberFormat="1" applyFont="1" applyFill="1" applyBorder="1" applyAlignment="1" applyProtection="1">
      <alignment/>
      <protection hidden="1"/>
    </xf>
    <xf numFmtId="174" fontId="27" fillId="33" borderId="15" xfId="52" applyNumberFormat="1" applyFont="1" applyFill="1" applyBorder="1" applyAlignment="1" applyProtection="1">
      <alignment/>
      <protection hidden="1"/>
    </xf>
    <xf numFmtId="176" fontId="27" fillId="33" borderId="15" xfId="52" applyNumberFormat="1" applyFont="1" applyFill="1" applyBorder="1" applyAlignment="1" applyProtection="1">
      <alignment wrapText="1"/>
      <protection hidden="1"/>
    </xf>
    <xf numFmtId="177" fontId="27" fillId="0" borderId="48" xfId="52" applyNumberFormat="1" applyFont="1" applyFill="1" applyBorder="1" applyAlignment="1" applyProtection="1">
      <alignment/>
      <protection hidden="1"/>
    </xf>
    <xf numFmtId="177" fontId="27" fillId="0" borderId="37" xfId="52" applyNumberFormat="1" applyFont="1" applyFill="1" applyBorder="1" applyAlignment="1" applyProtection="1">
      <alignment/>
      <protection hidden="1"/>
    </xf>
    <xf numFmtId="177" fontId="27" fillId="0" borderId="15" xfId="52" applyNumberFormat="1" applyFont="1" applyFill="1" applyBorder="1" applyAlignment="1" applyProtection="1">
      <alignment/>
      <protection hidden="1"/>
    </xf>
    <xf numFmtId="177" fontId="27" fillId="33" borderId="15" xfId="52" applyNumberFormat="1" applyFont="1" applyFill="1" applyBorder="1" applyAlignment="1" applyProtection="1">
      <alignment/>
      <protection hidden="1"/>
    </xf>
    <xf numFmtId="177" fontId="27" fillId="0" borderId="49" xfId="52" applyNumberFormat="1" applyFont="1" applyFill="1" applyBorder="1" applyAlignment="1" applyProtection="1">
      <alignment/>
      <protection hidden="1"/>
    </xf>
    <xf numFmtId="177" fontId="27" fillId="0" borderId="16" xfId="52" applyNumberFormat="1" applyFont="1" applyFill="1" applyBorder="1" applyAlignment="1" applyProtection="1">
      <alignment/>
      <protection hidden="1"/>
    </xf>
    <xf numFmtId="0" fontId="27" fillId="0" borderId="0" xfId="52" applyNumberFormat="1" applyFont="1" applyFill="1" applyAlignment="1" applyProtection="1">
      <alignment/>
      <protection hidden="1"/>
    </xf>
    <xf numFmtId="0" fontId="29" fillId="0" borderId="17" xfId="52" applyNumberFormat="1" applyFont="1" applyFill="1" applyBorder="1" applyAlignment="1" applyProtection="1">
      <alignment horizontal="centerContinuous"/>
      <protection hidden="1"/>
    </xf>
    <xf numFmtId="0" fontId="27" fillId="0" borderId="19" xfId="52" applyNumberFormat="1" applyFont="1" applyFill="1" applyBorder="1" applyAlignment="1" applyProtection="1">
      <alignment horizontal="centerContinuous"/>
      <protection hidden="1"/>
    </xf>
    <xf numFmtId="0" fontId="27" fillId="0" borderId="19" xfId="52" applyNumberFormat="1" applyFont="1" applyFill="1" applyBorder="1" applyAlignment="1" applyProtection="1">
      <alignment/>
      <protection hidden="1"/>
    </xf>
    <xf numFmtId="0" fontId="27" fillId="0" borderId="19" xfId="52" applyFont="1" applyBorder="1" applyProtection="1">
      <alignment/>
      <protection hidden="1"/>
    </xf>
    <xf numFmtId="177" fontId="29" fillId="0" borderId="50" xfId="52" applyNumberFormat="1" applyFont="1" applyFill="1" applyBorder="1" applyAlignment="1" applyProtection="1">
      <alignment/>
      <protection hidden="1"/>
    </xf>
    <xf numFmtId="177" fontId="29" fillId="0" borderId="21" xfId="52" applyNumberFormat="1" applyFont="1" applyFill="1" applyBorder="1" applyAlignment="1" applyProtection="1">
      <alignment/>
      <protection hidden="1"/>
    </xf>
    <xf numFmtId="177" fontId="29" fillId="0" borderId="41" xfId="52" applyNumberFormat="1" applyFont="1" applyFill="1" applyBorder="1" applyAlignment="1" applyProtection="1">
      <alignment/>
      <protection hidden="1"/>
    </xf>
    <xf numFmtId="177" fontId="29" fillId="0" borderId="47" xfId="52" applyNumberFormat="1" applyFont="1" applyFill="1" applyBorder="1" applyAlignment="1" applyProtection="1">
      <alignment/>
      <protection hidden="1"/>
    </xf>
    <xf numFmtId="177" fontId="29" fillId="0" borderId="0" xfId="52" applyNumberFormat="1" applyFont="1" applyFill="1" applyAlignment="1" applyProtection="1">
      <alignment/>
      <protection hidden="1"/>
    </xf>
    <xf numFmtId="0" fontId="27" fillId="0" borderId="0" xfId="52" applyNumberFormat="1" applyFont="1" applyFill="1" applyBorder="1" applyAlignment="1" applyProtection="1">
      <alignment/>
      <protection hidden="1"/>
    </xf>
    <xf numFmtId="0" fontId="27" fillId="0" borderId="0" xfId="52" applyFont="1" applyBorder="1" applyProtection="1">
      <alignment/>
      <protection hidden="1"/>
    </xf>
    <xf numFmtId="0" fontId="27" fillId="0" borderId="0" xfId="52" applyNumberFormat="1" applyFont="1" applyFill="1" applyBorder="1" applyAlignment="1" applyProtection="1">
      <alignment horizontal="center"/>
      <protection hidden="1"/>
    </xf>
    <xf numFmtId="0" fontId="27" fillId="0" borderId="23" xfId="52" applyFont="1" applyBorder="1" applyProtection="1">
      <alignment/>
      <protection hidden="1"/>
    </xf>
    <xf numFmtId="172" fontId="29" fillId="0" borderId="33" xfId="52" applyNumberFormat="1" applyFont="1" applyFill="1" applyBorder="1" applyAlignment="1" applyProtection="1">
      <alignment horizontal="justify" wrapText="1"/>
      <protection hidden="1"/>
    </xf>
    <xf numFmtId="173" fontId="27" fillId="0" borderId="34" xfId="52" applyNumberFormat="1" applyFont="1" applyFill="1" applyBorder="1" applyAlignment="1" applyProtection="1">
      <alignment horizontal="justify" wrapText="1"/>
      <protection hidden="1"/>
    </xf>
    <xf numFmtId="173" fontId="27" fillId="0" borderId="13" xfId="52" applyNumberFormat="1" applyFont="1" applyFill="1" applyBorder="1" applyAlignment="1" applyProtection="1">
      <alignment horizontal="justify" wrapText="1"/>
      <protection hidden="1"/>
    </xf>
    <xf numFmtId="172" fontId="29" fillId="0" borderId="35" xfId="52" applyNumberFormat="1" applyFont="1" applyFill="1" applyBorder="1" applyAlignment="1" applyProtection="1">
      <alignment horizontal="justify" wrapText="1"/>
      <protection hidden="1"/>
    </xf>
    <xf numFmtId="174" fontId="27" fillId="33" borderId="34" xfId="52" applyNumberFormat="1" applyFont="1" applyFill="1" applyBorder="1" applyAlignment="1" applyProtection="1">
      <alignment horizontal="justify" wrapText="1"/>
      <protection hidden="1"/>
    </xf>
    <xf numFmtId="174" fontId="27" fillId="33" borderId="13" xfId="52" applyNumberFormat="1" applyFont="1" applyFill="1" applyBorder="1" applyAlignment="1" applyProtection="1">
      <alignment horizontal="justify" wrapText="1"/>
      <protection hidden="1"/>
    </xf>
    <xf numFmtId="172" fontId="27" fillId="33" borderId="13" xfId="52" applyNumberFormat="1" applyFont="1" applyFill="1" applyBorder="1" applyAlignment="1" applyProtection="1">
      <alignment horizontal="justify" wrapText="1"/>
      <protection hidden="1"/>
    </xf>
    <xf numFmtId="175" fontId="27" fillId="33" borderId="13" xfId="52" applyNumberFormat="1" applyFont="1" applyFill="1" applyBorder="1" applyAlignment="1" applyProtection="1">
      <alignment horizontal="justify" wrapText="1"/>
      <protection hidden="1"/>
    </xf>
    <xf numFmtId="172" fontId="29" fillId="0" borderId="36" xfId="52" applyNumberFormat="1" applyFont="1" applyFill="1" applyBorder="1" applyAlignment="1" applyProtection="1">
      <alignment horizontal="justify" wrapText="1"/>
      <protection hidden="1"/>
    </xf>
    <xf numFmtId="173" fontId="27" fillId="0" borderId="37" xfId="52" applyNumberFormat="1" applyFont="1" applyFill="1" applyBorder="1" applyAlignment="1" applyProtection="1">
      <alignment horizontal="justify" wrapText="1"/>
      <protection hidden="1"/>
    </xf>
    <xf numFmtId="174" fontId="27" fillId="33" borderId="37" xfId="52" applyNumberFormat="1" applyFont="1" applyFill="1" applyBorder="1" applyAlignment="1" applyProtection="1">
      <alignment horizontal="justify" wrapText="1"/>
      <protection hidden="1"/>
    </xf>
    <xf numFmtId="174" fontId="27" fillId="33" borderId="15" xfId="52" applyNumberFormat="1" applyFont="1" applyFill="1" applyBorder="1" applyAlignment="1" applyProtection="1">
      <alignment horizontal="justify" wrapText="1"/>
      <protection hidden="1"/>
    </xf>
    <xf numFmtId="0" fontId="12" fillId="0" borderId="23" xfId="52" applyFont="1" applyBorder="1" applyProtection="1">
      <alignment/>
      <protection hidden="1"/>
    </xf>
    <xf numFmtId="0" fontId="12" fillId="0" borderId="10" xfId="52" applyFont="1" applyBorder="1" applyProtection="1">
      <alignment/>
      <protection hidden="1"/>
    </xf>
    <xf numFmtId="0" fontId="12" fillId="0" borderId="0" xfId="52" applyFont="1">
      <alignment/>
      <protection/>
    </xf>
    <xf numFmtId="0" fontId="12" fillId="0" borderId="0" xfId="52" applyFont="1" applyBorder="1" applyProtection="1">
      <alignment/>
      <protection hidden="1"/>
    </xf>
    <xf numFmtId="0" fontId="12" fillId="0" borderId="0" xfId="52" applyFont="1" applyProtection="1">
      <alignment/>
      <protection hidden="1"/>
    </xf>
    <xf numFmtId="0" fontId="12" fillId="0" borderId="0" xfId="52" applyNumberFormat="1" applyFont="1" applyFill="1" applyAlignment="1" applyProtection="1">
      <alignment/>
      <protection hidden="1"/>
    </xf>
    <xf numFmtId="0" fontId="12" fillId="0" borderId="25" xfId="52" applyFont="1" applyBorder="1" applyProtection="1">
      <alignment/>
      <protection hidden="1"/>
    </xf>
    <xf numFmtId="0" fontId="12" fillId="0" borderId="25" xfId="52" applyNumberFormat="1" applyFont="1" applyFill="1" applyBorder="1" applyAlignment="1" applyProtection="1">
      <alignment/>
      <protection hidden="1"/>
    </xf>
    <xf numFmtId="0" fontId="1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5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52" applyNumberFormat="1" applyFont="1" applyFill="1" applyBorder="1" applyAlignment="1" applyProtection="1">
      <alignment horizontal="center"/>
      <protection hidden="1"/>
    </xf>
    <xf numFmtId="0" fontId="12" fillId="0" borderId="27" xfId="52" applyNumberFormat="1" applyFont="1" applyFill="1" applyBorder="1" applyAlignment="1" applyProtection="1">
      <alignment horizontal="center"/>
      <protection hidden="1"/>
    </xf>
    <xf numFmtId="0" fontId="12" fillId="0" borderId="0" xfId="52" applyNumberFormat="1" applyFont="1" applyFill="1" applyAlignment="1" applyProtection="1">
      <alignment horizontal="center"/>
      <protection hidden="1"/>
    </xf>
    <xf numFmtId="0" fontId="12" fillId="0" borderId="19" xfId="52" applyNumberFormat="1" applyFont="1" applyFill="1" applyBorder="1" applyAlignment="1" applyProtection="1">
      <alignment horizontal="center"/>
      <protection hidden="1"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  <xf numFmtId="0" fontId="12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2" applyNumberFormat="1" applyFont="1" applyFill="1" applyBorder="1" applyAlignment="1" applyProtection="1">
      <alignment horizontal="center"/>
      <protection hidden="1"/>
    </xf>
    <xf numFmtId="0" fontId="12" fillId="0" borderId="11" xfId="52" applyNumberFormat="1" applyFont="1" applyFill="1" applyBorder="1" applyAlignment="1" applyProtection="1">
      <alignment horizontal="center"/>
      <protection hidden="1"/>
    </xf>
    <xf numFmtId="0" fontId="12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25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Font="1" applyAlignment="1" applyProtection="1">
      <alignment horizontal="right"/>
      <protection hidden="1"/>
    </xf>
    <xf numFmtId="0" fontId="8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 hidden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55" applyFont="1">
      <alignment/>
      <protection/>
    </xf>
    <xf numFmtId="0" fontId="22" fillId="0" borderId="0" xfId="55" applyFont="1" applyAlignment="1">
      <alignment horizontal="center" vertical="center" wrapText="1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right"/>
      <protection/>
    </xf>
    <xf numFmtId="0" fontId="31" fillId="0" borderId="34" xfId="55" applyFont="1" applyBorder="1" applyAlignment="1">
      <alignment horizontal="center" vertical="center"/>
      <protection/>
    </xf>
    <xf numFmtId="0" fontId="32" fillId="0" borderId="34" xfId="0" applyFont="1" applyBorder="1" applyAlignment="1">
      <alignment/>
    </xf>
    <xf numFmtId="0" fontId="31" fillId="0" borderId="34" xfId="55" applyFont="1" applyBorder="1" applyAlignment="1">
      <alignment horizontal="center" vertical="center" wrapText="1"/>
      <protection/>
    </xf>
    <xf numFmtId="0" fontId="31" fillId="0" borderId="34" xfId="55" applyFont="1" applyBorder="1" applyAlignment="1">
      <alignment vertical="center"/>
      <protection/>
    </xf>
    <xf numFmtId="178" fontId="31" fillId="0" borderId="34" xfId="55" applyNumberFormat="1" applyFont="1" applyBorder="1" applyAlignment="1">
      <alignment vertical="center"/>
      <protection/>
    </xf>
    <xf numFmtId="0" fontId="7" fillId="0" borderId="46" xfId="55" applyFont="1" applyBorder="1" applyAlignment="1">
      <alignment horizontal="left" vertical="center"/>
      <protection/>
    </xf>
    <xf numFmtId="0" fontId="8" fillId="0" borderId="0" xfId="55" applyFont="1" applyBorder="1">
      <alignment/>
      <protection/>
    </xf>
    <xf numFmtId="178" fontId="31" fillId="0" borderId="34" xfId="55" applyNumberFormat="1" applyFont="1" applyBorder="1">
      <alignment/>
      <protection/>
    </xf>
    <xf numFmtId="0" fontId="0" fillId="0" borderId="34" xfId="0" applyFont="1" applyBorder="1" applyAlignment="1">
      <alignment/>
    </xf>
    <xf numFmtId="178" fontId="0" fillId="0" borderId="34" xfId="0" applyNumberFormat="1" applyFont="1" applyBorder="1" applyAlignment="1">
      <alignment/>
    </xf>
    <xf numFmtId="0" fontId="8" fillId="0" borderId="46" xfId="55" applyFont="1" applyBorder="1" applyAlignment="1">
      <alignment horizontal="center"/>
      <protection/>
    </xf>
    <xf numFmtId="0" fontId="31" fillId="0" borderId="34" xfId="55" applyFont="1" applyBorder="1">
      <alignment/>
      <protection/>
    </xf>
    <xf numFmtId="0" fontId="31" fillId="0" borderId="34" xfId="55" applyFont="1" applyBorder="1" applyAlignment="1">
      <alignment horizontal="center" wrapText="1"/>
      <protection/>
    </xf>
    <xf numFmtId="178" fontId="31" fillId="0" borderId="34" xfId="55" applyNumberFormat="1" applyFont="1" applyBorder="1" applyAlignment="1">
      <alignment horizontal="right" wrapText="1"/>
      <protection/>
    </xf>
    <xf numFmtId="0" fontId="31" fillId="0" borderId="34" xfId="55" applyFont="1" applyBorder="1" applyAlignment="1">
      <alignment horizontal="left"/>
      <protection/>
    </xf>
    <xf numFmtId="178" fontId="31" fillId="0" borderId="34" xfId="55" applyNumberFormat="1" applyFont="1" applyBorder="1" applyAlignment="1">
      <alignment horizontal="right" vertical="center"/>
      <protection/>
    </xf>
    <xf numFmtId="0" fontId="8" fillId="0" borderId="46" xfId="55" applyFont="1" applyBorder="1" applyAlignment="1">
      <alignment horizontal="right" vertical="center"/>
      <protection/>
    </xf>
    <xf numFmtId="180" fontId="8" fillId="0" borderId="0" xfId="55" applyNumberFormat="1" applyFont="1">
      <alignment/>
      <protection/>
    </xf>
    <xf numFmtId="181" fontId="8" fillId="0" borderId="0" xfId="55" applyNumberFormat="1" applyFont="1">
      <alignment/>
      <protection/>
    </xf>
    <xf numFmtId="178" fontId="31" fillId="0" borderId="34" xfId="55" applyNumberFormat="1" applyFont="1" applyFill="1" applyBorder="1" applyAlignment="1">
      <alignment horizontal="right" vertical="center"/>
      <protection/>
    </xf>
    <xf numFmtId="0" fontId="31" fillId="0" borderId="52" xfId="55" applyFont="1" applyBorder="1" applyAlignment="1">
      <alignment horizontal="center"/>
      <protection/>
    </xf>
    <xf numFmtId="4" fontId="31" fillId="0" borderId="53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8" fillId="0" borderId="0" xfId="55" applyFont="1" applyBorder="1" applyAlignment="1">
      <alignment horizontal="left" wrapText="1"/>
      <protection/>
    </xf>
    <xf numFmtId="0" fontId="8" fillId="0" borderId="0" xfId="55" applyFont="1" applyAlignment="1">
      <alignment horizontal="left" wrapText="1"/>
      <protection/>
    </xf>
    <xf numFmtId="182" fontId="4" fillId="0" borderId="0" xfId="55" applyNumberFormat="1" applyFont="1" applyBorder="1">
      <alignment/>
      <protection/>
    </xf>
    <xf numFmtId="0" fontId="31" fillId="0" borderId="54" xfId="55" applyFont="1" applyBorder="1" applyAlignment="1">
      <alignment horizontal="left"/>
      <protection/>
    </xf>
    <xf numFmtId="4" fontId="31" fillId="0" borderId="54" xfId="55" applyNumberFormat="1" applyFont="1" applyBorder="1" applyAlignment="1">
      <alignment horizontal="right" vertical="center"/>
      <protection/>
    </xf>
    <xf numFmtId="0" fontId="4" fillId="0" borderId="0" xfId="55" applyFont="1" applyBorder="1">
      <alignment/>
      <protection/>
    </xf>
    <xf numFmtId="0" fontId="31" fillId="0" borderId="55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22" fillId="0" borderId="54" xfId="55" applyFont="1" applyBorder="1" applyAlignment="1">
      <alignment horizontal="left" wrapText="1"/>
      <protection/>
    </xf>
    <xf numFmtId="4" fontId="22" fillId="0" borderId="54" xfId="55" applyNumberFormat="1" applyFont="1" applyBorder="1" applyAlignment="1">
      <alignment horizontal="right" vertical="center"/>
      <protection/>
    </xf>
    <xf numFmtId="0" fontId="31" fillId="0" borderId="54" xfId="55" applyFont="1" applyBorder="1" applyAlignment="1">
      <alignment horizontal="left" vertical="center" wrapText="1"/>
      <protection/>
    </xf>
    <xf numFmtId="4" fontId="31" fillId="0" borderId="54" xfId="55" applyNumberFormat="1" applyFont="1" applyBorder="1" applyAlignment="1">
      <alignment horizontal="right" vertical="center"/>
      <protection/>
    </xf>
    <xf numFmtId="0" fontId="22" fillId="0" borderId="54" xfId="55" applyFont="1" applyBorder="1" applyAlignment="1">
      <alignment horizontal="left"/>
      <protection/>
    </xf>
    <xf numFmtId="0" fontId="22" fillId="0" borderId="54" xfId="55" applyFont="1" applyBorder="1" applyAlignment="1">
      <alignment horizontal="left" wrapText="1"/>
      <protection/>
    </xf>
    <xf numFmtId="4" fontId="22" fillId="0" borderId="54" xfId="55" applyNumberFormat="1" applyFont="1" applyBorder="1" applyAlignment="1">
      <alignment horizontal="right" vertical="center"/>
      <protection/>
    </xf>
    <xf numFmtId="0" fontId="31" fillId="0" borderId="54" xfId="55" applyFont="1" applyBorder="1" applyAlignment="1">
      <alignment horizontal="left" wrapText="1"/>
      <protection/>
    </xf>
    <xf numFmtId="182" fontId="31" fillId="0" borderId="54" xfId="55" applyNumberFormat="1" applyFont="1" applyBorder="1" applyAlignment="1">
      <alignment horizontal="right" vertical="center"/>
      <protection/>
    </xf>
    <xf numFmtId="0" fontId="31" fillId="0" borderId="56" xfId="55" applyFont="1" applyBorder="1" applyAlignment="1">
      <alignment horizontal="left" wrapText="1"/>
      <protection/>
    </xf>
    <xf numFmtId="182" fontId="31" fillId="0" borderId="56" xfId="55" applyNumberFormat="1" applyFont="1" applyBorder="1" applyAlignment="1">
      <alignment horizontal="right" vertical="center"/>
      <protection/>
    </xf>
    <xf numFmtId="0" fontId="31" fillId="0" borderId="57" xfId="55" applyFont="1" applyBorder="1" applyAlignment="1">
      <alignment horizontal="left"/>
      <protection/>
    </xf>
    <xf numFmtId="182" fontId="31" fillId="0" borderId="57" xfId="55" applyNumberFormat="1" applyFont="1" applyBorder="1" applyAlignment="1">
      <alignment horizontal="right" vertical="center"/>
      <protection/>
    </xf>
    <xf numFmtId="0" fontId="7" fillId="0" borderId="0" xfId="55" applyFont="1" applyBorder="1" applyAlignment="1">
      <alignment horizontal="right"/>
      <protection/>
    </xf>
    <xf numFmtId="0" fontId="8" fillId="0" borderId="0" xfId="54" applyFont="1">
      <alignment/>
      <protection/>
    </xf>
    <xf numFmtId="0" fontId="12" fillId="0" borderId="0" xfId="55" applyFont="1">
      <alignment/>
      <protection/>
    </xf>
    <xf numFmtId="0" fontId="33" fillId="0" borderId="0" xfId="0" applyFont="1" applyBorder="1" applyAlignment="1">
      <alignment horizontal="right"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 horizontal="right" wrapText="1"/>
      <protection/>
    </xf>
    <xf numFmtId="0" fontId="8" fillId="0" borderId="34" xfId="55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34" xfId="0" applyFont="1" applyBorder="1" applyAlignment="1">
      <alignment/>
    </xf>
    <xf numFmtId="0" fontId="8" fillId="0" borderId="34" xfId="55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center" wrapText="1"/>
    </xf>
    <xf numFmtId="178" fontId="8" fillId="0" borderId="34" xfId="55" applyNumberFormat="1" applyFont="1" applyBorder="1" applyAlignment="1">
      <alignment horizontal="right" wrapText="1"/>
      <protection/>
    </xf>
    <xf numFmtId="178" fontId="8" fillId="0" borderId="34" xfId="55" applyNumberFormat="1" applyFont="1" applyBorder="1" applyAlignment="1">
      <alignment horizontal="right" vertical="center"/>
      <protection/>
    </xf>
    <xf numFmtId="0" fontId="8" fillId="0" borderId="34" xfId="55" applyFont="1" applyBorder="1">
      <alignment/>
      <protection/>
    </xf>
    <xf numFmtId="178" fontId="8" fillId="0" borderId="34" xfId="55" applyNumberFormat="1" applyFont="1" applyFill="1" applyBorder="1" applyAlignment="1">
      <alignment horizontal="right" vertical="center"/>
      <protection/>
    </xf>
    <xf numFmtId="4" fontId="8" fillId="0" borderId="53" xfId="55" applyNumberFormat="1" applyFont="1" applyBorder="1" applyAlignment="1">
      <alignment horizontal="right" vertical="center"/>
      <protection/>
    </xf>
    <xf numFmtId="182" fontId="8" fillId="0" borderId="0" xfId="55" applyNumberFormat="1" applyFont="1" applyBorder="1">
      <alignment/>
      <protection/>
    </xf>
    <xf numFmtId="4" fontId="8" fillId="0" borderId="54" xfId="55" applyNumberFormat="1" applyFont="1" applyBorder="1" applyAlignment="1">
      <alignment horizontal="right" vertical="center"/>
      <protection/>
    </xf>
    <xf numFmtId="4" fontId="7" fillId="0" borderId="54" xfId="55" applyNumberFormat="1" applyFont="1" applyBorder="1" applyAlignment="1">
      <alignment horizontal="right" vertical="center"/>
      <protection/>
    </xf>
    <xf numFmtId="4" fontId="8" fillId="0" borderId="54" xfId="55" applyNumberFormat="1" applyFont="1" applyBorder="1" applyAlignment="1">
      <alignment horizontal="right" vertical="center"/>
      <protection/>
    </xf>
    <xf numFmtId="4" fontId="7" fillId="0" borderId="54" xfId="55" applyNumberFormat="1" applyFont="1" applyBorder="1" applyAlignment="1">
      <alignment horizontal="right" vertical="center"/>
      <protection/>
    </xf>
    <xf numFmtId="182" fontId="8" fillId="0" borderId="54" xfId="55" applyNumberFormat="1" applyFont="1" applyBorder="1" applyAlignment="1">
      <alignment horizontal="right" vertical="center"/>
      <protection/>
    </xf>
    <xf numFmtId="182" fontId="8" fillId="0" borderId="56" xfId="55" applyNumberFormat="1" applyFont="1" applyBorder="1" applyAlignment="1">
      <alignment horizontal="right" vertical="center"/>
      <protection/>
    </xf>
    <xf numFmtId="182" fontId="8" fillId="0" borderId="34" xfId="55" applyNumberFormat="1" applyFont="1" applyBorder="1" applyAlignment="1">
      <alignment horizontal="right" vertical="center"/>
      <protection/>
    </xf>
    <xf numFmtId="0" fontId="8" fillId="0" borderId="34" xfId="55" applyFont="1" applyBorder="1" applyAlignment="1">
      <alignment horizontal="right" vertical="center"/>
      <protection/>
    </xf>
    <xf numFmtId="0" fontId="7" fillId="0" borderId="34" xfId="55" applyFont="1" applyBorder="1" applyAlignment="1">
      <alignment horizontal="left"/>
      <protection/>
    </xf>
    <xf numFmtId="182" fontId="7" fillId="0" borderId="34" xfId="55" applyNumberFormat="1" applyFont="1" applyBorder="1" applyAlignment="1">
      <alignment horizontal="right" vertical="center"/>
      <protection/>
    </xf>
    <xf numFmtId="0" fontId="7" fillId="0" borderId="34" xfId="55" applyFont="1" applyBorder="1" applyAlignment="1">
      <alignment horizontal="right" vertical="center"/>
      <protection/>
    </xf>
    <xf numFmtId="0" fontId="7" fillId="0" borderId="34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182" fontId="7" fillId="0" borderId="0" xfId="55" applyNumberFormat="1" applyFont="1" applyBorder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7" fillId="0" borderId="0" xfId="55" applyFont="1" applyBorder="1">
      <alignment/>
      <protection/>
    </xf>
    <xf numFmtId="180" fontId="7" fillId="0" borderId="0" xfId="55" applyNumberFormat="1" applyFont="1" applyBorder="1">
      <alignment/>
      <protection/>
    </xf>
    <xf numFmtId="0" fontId="8" fillId="0" borderId="34" xfId="55" applyFont="1" applyBorder="1" applyAlignment="1">
      <alignment horizontal="justify" vertical="center" wrapText="1"/>
      <protection/>
    </xf>
    <xf numFmtId="0" fontId="8" fillId="0" borderId="52" xfId="55" applyFont="1" applyBorder="1" applyAlignment="1">
      <alignment horizontal="justify"/>
      <protection/>
    </xf>
    <xf numFmtId="0" fontId="8" fillId="0" borderId="54" xfId="55" applyFont="1" applyBorder="1" applyAlignment="1">
      <alignment horizontal="justify"/>
      <protection/>
    </xf>
    <xf numFmtId="0" fontId="8" fillId="0" borderId="55" xfId="55" applyFont="1" applyBorder="1" applyAlignment="1">
      <alignment horizontal="justify"/>
      <protection/>
    </xf>
    <xf numFmtId="0" fontId="7" fillId="0" borderId="54" xfId="55" applyFont="1" applyBorder="1" applyAlignment="1">
      <alignment horizontal="justify" wrapText="1"/>
      <protection/>
    </xf>
    <xf numFmtId="0" fontId="8" fillId="0" borderId="54" xfId="55" applyFont="1" applyBorder="1" applyAlignment="1">
      <alignment horizontal="justify" vertical="center" wrapText="1"/>
      <protection/>
    </xf>
    <xf numFmtId="0" fontId="7" fillId="0" borderId="54" xfId="55" applyFont="1" applyBorder="1" applyAlignment="1">
      <alignment horizontal="justify"/>
      <protection/>
    </xf>
    <xf numFmtId="0" fontId="7" fillId="0" borderId="54" xfId="55" applyFont="1" applyBorder="1" applyAlignment="1">
      <alignment horizontal="justify" wrapText="1"/>
      <protection/>
    </xf>
    <xf numFmtId="0" fontId="8" fillId="0" borderId="54" xfId="55" applyFont="1" applyBorder="1" applyAlignment="1">
      <alignment horizontal="justify" wrapText="1"/>
      <protection/>
    </xf>
    <xf numFmtId="0" fontId="8" fillId="0" borderId="56" xfId="55" applyFont="1" applyBorder="1" applyAlignment="1">
      <alignment horizontal="justify" wrapText="1"/>
      <protection/>
    </xf>
    <xf numFmtId="0" fontId="8" fillId="0" borderId="56" xfId="55" applyFont="1" applyBorder="1" applyAlignment="1">
      <alignment horizontal="justify"/>
      <protection/>
    </xf>
    <xf numFmtId="0" fontId="7" fillId="0" borderId="34" xfId="55" applyFont="1" applyBorder="1" applyAlignment="1">
      <alignment horizontal="center"/>
      <protection/>
    </xf>
    <xf numFmtId="180" fontId="8" fillId="0" borderId="34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180" fontId="7" fillId="0" borderId="34" xfId="55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2" fillId="0" borderId="34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4" xfId="0" applyFont="1" applyFill="1" applyBorder="1" applyAlignment="1">
      <alignment horizontal="left" vertical="center"/>
    </xf>
    <xf numFmtId="178" fontId="20" fillId="0" borderId="34" xfId="0" applyNumberFormat="1" applyFont="1" applyBorder="1" applyAlignment="1">
      <alignment horizontal="right" wrapText="1"/>
    </xf>
    <xf numFmtId="49" fontId="12" fillId="0" borderId="34" xfId="0" applyNumberFormat="1" applyFont="1" applyBorder="1" applyAlignment="1">
      <alignment horizontal="center" vertical="center" wrapText="1"/>
    </xf>
    <xf numFmtId="174" fontId="12" fillId="33" borderId="34" xfId="52" applyNumberFormat="1" applyFont="1" applyFill="1" applyBorder="1" applyAlignment="1" applyProtection="1">
      <alignment horizontal="left" wrapText="1"/>
      <protection hidden="1"/>
    </xf>
    <xf numFmtId="178" fontId="12" fillId="0" borderId="34" xfId="62" applyNumberFormat="1" applyFont="1" applyBorder="1" applyAlignment="1">
      <alignment horizontal="right"/>
    </xf>
    <xf numFmtId="0" fontId="20" fillId="0" borderId="34" xfId="0" applyFont="1" applyFill="1" applyBorder="1" applyAlignment="1">
      <alignment horizontal="center" vertical="center"/>
    </xf>
    <xf numFmtId="178" fontId="20" fillId="0" borderId="34" xfId="62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horizontal="center" vertical="center" wrapText="1"/>
    </xf>
    <xf numFmtId="178" fontId="35" fillId="0" borderId="34" xfId="62" applyNumberFormat="1" applyFont="1" applyBorder="1" applyAlignment="1">
      <alignment horizontal="right"/>
    </xf>
    <xf numFmtId="0" fontId="35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left" vertical="center" wrapText="1"/>
    </xf>
    <xf numFmtId="178" fontId="12" fillId="0" borderId="34" xfId="62" applyNumberFormat="1" applyFont="1" applyBorder="1" applyAlignment="1">
      <alignment/>
    </xf>
    <xf numFmtId="0" fontId="12" fillId="0" borderId="34" xfId="0" applyFont="1" applyFill="1" applyBorder="1" applyAlignment="1">
      <alignment horizontal="left" vertical="center" wrapText="1"/>
    </xf>
    <xf numFmtId="178" fontId="12" fillId="0" borderId="34" xfId="62" applyNumberFormat="1" applyFont="1" applyBorder="1" applyAlignment="1">
      <alignment/>
    </xf>
    <xf numFmtId="178" fontId="12" fillId="0" borderId="34" xfId="62" applyNumberFormat="1" applyFont="1" applyFill="1" applyBorder="1" applyAlignment="1">
      <alignment/>
    </xf>
    <xf numFmtId="0" fontId="20" fillId="0" borderId="34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178" fontId="20" fillId="0" borderId="34" xfId="62" applyNumberFormat="1" applyFont="1" applyBorder="1" applyAlignment="1">
      <alignment/>
    </xf>
    <xf numFmtId="178" fontId="20" fillId="0" borderId="34" xfId="62" applyNumberFormat="1" applyFont="1" applyFill="1" applyBorder="1" applyAlignment="1">
      <alignment/>
    </xf>
    <xf numFmtId="0" fontId="35" fillId="0" borderId="34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left" vertical="center" wrapText="1"/>
    </xf>
    <xf numFmtId="178" fontId="35" fillId="0" borderId="34" xfId="0" applyNumberFormat="1" applyFont="1" applyBorder="1" applyAlignment="1">
      <alignment horizontal="right" wrapText="1"/>
    </xf>
    <xf numFmtId="178" fontId="12" fillId="0" borderId="34" xfId="0" applyNumberFormat="1" applyFont="1" applyBorder="1" applyAlignment="1">
      <alignment horizontal="right" wrapText="1"/>
    </xf>
    <xf numFmtId="178" fontId="12" fillId="0" borderId="34" xfId="62" applyNumberFormat="1" applyFont="1" applyFill="1" applyBorder="1" applyAlignment="1">
      <alignment/>
    </xf>
    <xf numFmtId="0" fontId="12" fillId="0" borderId="43" xfId="0" applyFont="1" applyFill="1" applyBorder="1" applyAlignment="1">
      <alignment horizontal="left" vertical="center" wrapText="1"/>
    </xf>
    <xf numFmtId="178" fontId="12" fillId="0" borderId="20" xfId="62" applyNumberFormat="1" applyFont="1" applyBorder="1" applyAlignment="1">
      <alignment/>
    </xf>
    <xf numFmtId="178" fontId="12" fillId="0" borderId="20" xfId="62" applyNumberFormat="1" applyFont="1" applyFill="1" applyBorder="1" applyAlignment="1">
      <alignment/>
    </xf>
    <xf numFmtId="178" fontId="12" fillId="0" borderId="43" xfId="62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58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52" applyFont="1" applyAlignment="1">
      <alignment horizontal="right"/>
      <protection/>
    </xf>
    <xf numFmtId="0" fontId="8" fillId="0" borderId="0" xfId="52" applyFont="1" applyBorder="1" applyAlignment="1" applyProtection="1">
      <alignment/>
      <protection hidden="1"/>
    </xf>
    <xf numFmtId="0" fontId="8" fillId="0" borderId="23" xfId="52" applyNumberFormat="1" applyFont="1" applyFill="1" applyBorder="1" applyAlignment="1" applyProtection="1">
      <alignment/>
      <protection hidden="1"/>
    </xf>
    <xf numFmtId="0" fontId="9" fillId="0" borderId="23" xfId="0" applyFont="1" applyBorder="1" applyAlignment="1">
      <alignment/>
    </xf>
    <xf numFmtId="172" fontId="5" fillId="33" borderId="37" xfId="52" applyNumberFormat="1" applyFont="1" applyFill="1" applyBorder="1" applyAlignment="1" applyProtection="1">
      <alignment horizontal="justify" vertical="center" wrapText="1"/>
      <protection hidden="1"/>
    </xf>
    <xf numFmtId="172" fontId="5" fillId="33" borderId="15" xfId="52" applyNumberFormat="1" applyFont="1" applyFill="1" applyBorder="1" applyAlignment="1" applyProtection="1">
      <alignment horizontal="justify" vertical="center" wrapText="1"/>
      <protection hidden="1"/>
    </xf>
    <xf numFmtId="172" fontId="5" fillId="33" borderId="37" xfId="52" applyNumberFormat="1" applyFont="1" applyFill="1" applyBorder="1" applyAlignment="1" applyProtection="1">
      <alignment/>
      <protection hidden="1"/>
    </xf>
    <xf numFmtId="172" fontId="5" fillId="33" borderId="15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7" fillId="0" borderId="0" xfId="0" applyFont="1" applyAlignment="1">
      <alignment wrapText="1"/>
    </xf>
    <xf numFmtId="0" fontId="5" fillId="0" borderId="59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2" fontId="5" fillId="33" borderId="34" xfId="52" applyNumberFormat="1" applyFont="1" applyFill="1" applyBorder="1" applyAlignment="1" applyProtection="1">
      <alignment horizontal="justify" vertical="center" wrapText="1"/>
      <protection hidden="1"/>
    </xf>
    <xf numFmtId="172" fontId="5" fillId="33" borderId="13" xfId="52" applyNumberFormat="1" applyFont="1" applyFill="1" applyBorder="1" applyAlignment="1" applyProtection="1">
      <alignment horizontal="justify" vertical="center" wrapText="1"/>
      <protection hidden="1"/>
    </xf>
    <xf numFmtId="172" fontId="5" fillId="33" borderId="34" xfId="52" applyNumberFormat="1" applyFont="1" applyFill="1" applyBorder="1" applyAlignment="1" applyProtection="1">
      <alignment/>
      <protection hidden="1"/>
    </xf>
    <xf numFmtId="172" fontId="5" fillId="33" borderId="13" xfId="52" applyNumberFormat="1" applyFont="1" applyFill="1" applyBorder="1" applyAlignment="1" applyProtection="1">
      <alignment/>
      <protection hidden="1"/>
    </xf>
    <xf numFmtId="174" fontId="5" fillId="33" borderId="34" xfId="52" applyNumberFormat="1" applyFont="1" applyFill="1" applyBorder="1" applyAlignment="1" applyProtection="1">
      <alignment horizontal="justify" vertical="center" wrapText="1"/>
      <protection hidden="1"/>
    </xf>
    <xf numFmtId="174" fontId="5" fillId="33" borderId="13" xfId="52" applyNumberFormat="1" applyFont="1" applyFill="1" applyBorder="1" applyAlignment="1" applyProtection="1">
      <alignment horizontal="justify" vertical="center" wrapText="1"/>
      <protection hidden="1"/>
    </xf>
    <xf numFmtId="173" fontId="5" fillId="0" borderId="34" xfId="52" applyNumberFormat="1" applyFont="1" applyFill="1" applyBorder="1" applyAlignment="1" applyProtection="1">
      <alignment horizontal="justify" vertical="center" wrapText="1"/>
      <protection hidden="1"/>
    </xf>
    <xf numFmtId="173" fontId="5" fillId="0" borderId="13" xfId="52" applyNumberFormat="1" applyFont="1" applyFill="1" applyBorder="1" applyAlignment="1" applyProtection="1">
      <alignment horizontal="justify" vertical="center" wrapText="1"/>
      <protection hidden="1"/>
    </xf>
    <xf numFmtId="172" fontId="5" fillId="0" borderId="34" xfId="52" applyNumberFormat="1" applyFont="1" applyFill="1" applyBorder="1" applyAlignment="1" applyProtection="1">
      <alignment/>
      <protection hidden="1"/>
    </xf>
    <xf numFmtId="172" fontId="5" fillId="0" borderId="13" xfId="52" applyNumberFormat="1" applyFont="1" applyFill="1" applyBorder="1" applyAlignment="1" applyProtection="1">
      <alignment/>
      <protection hidden="1"/>
    </xf>
    <xf numFmtId="172" fontId="2" fillId="0" borderId="35" xfId="52" applyNumberFormat="1" applyFont="1" applyFill="1" applyBorder="1" applyAlignment="1" applyProtection="1">
      <alignment horizontal="justify" vertical="center" wrapText="1"/>
      <protection hidden="1"/>
    </xf>
    <xf numFmtId="172" fontId="2" fillId="0" borderId="33" xfId="52" applyNumberFormat="1" applyFont="1" applyFill="1" applyBorder="1" applyAlignment="1" applyProtection="1">
      <alignment horizontal="justify" vertical="center" wrapText="1"/>
      <protection hidden="1"/>
    </xf>
    <xf numFmtId="172" fontId="2" fillId="0" borderId="34" xfId="52" applyNumberFormat="1" applyFont="1" applyFill="1" applyBorder="1" applyAlignment="1" applyProtection="1">
      <alignment/>
      <protection hidden="1"/>
    </xf>
    <xf numFmtId="172" fontId="2" fillId="0" borderId="13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 horizontal="center"/>
      <protection hidden="1"/>
    </xf>
    <xf numFmtId="0" fontId="5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5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72" fontId="2" fillId="0" borderId="60" xfId="52" applyNumberFormat="1" applyFont="1" applyFill="1" applyBorder="1" applyAlignment="1" applyProtection="1">
      <alignment horizontal="justify" vertical="center" wrapText="1"/>
      <protection hidden="1"/>
    </xf>
    <xf numFmtId="172" fontId="2" fillId="0" borderId="61" xfId="52" applyNumberFormat="1" applyFont="1" applyFill="1" applyBorder="1" applyAlignment="1" applyProtection="1">
      <alignment horizontal="justify" vertical="center" wrapText="1"/>
      <protection hidden="1"/>
    </xf>
    <xf numFmtId="172" fontId="2" fillId="0" borderId="42" xfId="52" applyNumberFormat="1" applyFont="1" applyFill="1" applyBorder="1" applyAlignment="1" applyProtection="1">
      <alignment/>
      <protection hidden="1"/>
    </xf>
    <xf numFmtId="172" fontId="2" fillId="0" borderId="24" xfId="52" applyNumberFormat="1" applyFont="1" applyFill="1" applyBorder="1" applyAlignment="1" applyProtection="1">
      <alignment/>
      <protection hidden="1"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8" fillId="0" borderId="0" xfId="52" applyFont="1" applyAlignment="1">
      <alignment horizontal="right" wrapText="1"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/>
      <protection hidden="1"/>
    </xf>
    <xf numFmtId="0" fontId="5" fillId="0" borderId="51" xfId="52" applyNumberFormat="1" applyFont="1" applyFill="1" applyBorder="1" applyAlignment="1" applyProtection="1">
      <alignment horizontal="center" vertical="center"/>
      <protection hidden="1"/>
    </xf>
    <xf numFmtId="0" fontId="5" fillId="33" borderId="38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59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6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5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2" fillId="0" borderId="18" xfId="0" applyFont="1" applyFill="1" applyBorder="1" applyAlignment="1">
      <alignment/>
    </xf>
    <xf numFmtId="0" fontId="0" fillId="0" borderId="18" xfId="0" applyBorder="1" applyAlignment="1">
      <alignment/>
    </xf>
    <xf numFmtId="177" fontId="27" fillId="33" borderId="37" xfId="52" applyNumberFormat="1" applyFont="1" applyFill="1" applyBorder="1" applyAlignment="1" applyProtection="1">
      <alignment/>
      <protection hidden="1"/>
    </xf>
    <xf numFmtId="177" fontId="27" fillId="33" borderId="15" xfId="52" applyNumberFormat="1" applyFont="1" applyFill="1" applyBorder="1" applyAlignment="1" applyProtection="1">
      <alignment/>
      <protection hidden="1"/>
    </xf>
    <xf numFmtId="0" fontId="29" fillId="0" borderId="38" xfId="52" applyNumberFormat="1" applyFont="1" applyFill="1" applyBorder="1" applyAlignment="1" applyProtection="1">
      <alignment horizontal="left" wrapText="1"/>
      <protection hidden="1"/>
    </xf>
    <xf numFmtId="0" fontId="30" fillId="0" borderId="38" xfId="0" applyFont="1" applyBorder="1" applyAlignment="1">
      <alignment horizontal="left" wrapText="1"/>
    </xf>
    <xf numFmtId="0" fontId="8" fillId="0" borderId="0" xfId="52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8" fillId="0" borderId="0" xfId="52" applyFont="1" applyAlignment="1">
      <alignment/>
      <protection/>
    </xf>
    <xf numFmtId="0" fontId="12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2" fontId="27" fillId="33" borderId="37" xfId="52" applyNumberFormat="1" applyFont="1" applyFill="1" applyBorder="1" applyAlignment="1" applyProtection="1">
      <alignment horizontal="justify" wrapText="1"/>
      <protection hidden="1"/>
    </xf>
    <xf numFmtId="172" fontId="27" fillId="33" borderId="15" xfId="52" applyNumberFormat="1" applyFont="1" applyFill="1" applyBorder="1" applyAlignment="1" applyProtection="1">
      <alignment horizontal="justify" wrapText="1"/>
      <protection hidden="1"/>
    </xf>
    <xf numFmtId="172" fontId="27" fillId="33" borderId="37" xfId="52" applyNumberFormat="1" applyFont="1" applyFill="1" applyBorder="1" applyAlignment="1" applyProtection="1">
      <alignment/>
      <protection hidden="1"/>
    </xf>
    <xf numFmtId="172" fontId="27" fillId="33" borderId="15" xfId="52" applyNumberFormat="1" applyFont="1" applyFill="1" applyBorder="1" applyAlignment="1" applyProtection="1">
      <alignment/>
      <protection hidden="1"/>
    </xf>
    <xf numFmtId="177" fontId="27" fillId="33" borderId="34" xfId="52" applyNumberFormat="1" applyFont="1" applyFill="1" applyBorder="1" applyAlignment="1" applyProtection="1">
      <alignment/>
      <protection hidden="1"/>
    </xf>
    <xf numFmtId="177" fontId="27" fillId="33" borderId="13" xfId="52" applyNumberFormat="1" applyFont="1" applyFill="1" applyBorder="1" applyAlignment="1" applyProtection="1">
      <alignment/>
      <protection hidden="1"/>
    </xf>
    <xf numFmtId="174" fontId="27" fillId="33" borderId="34" xfId="52" applyNumberFormat="1" applyFont="1" applyFill="1" applyBorder="1" applyAlignment="1" applyProtection="1">
      <alignment horizontal="justify" wrapText="1"/>
      <protection hidden="1"/>
    </xf>
    <xf numFmtId="174" fontId="27" fillId="33" borderId="13" xfId="52" applyNumberFormat="1" applyFont="1" applyFill="1" applyBorder="1" applyAlignment="1" applyProtection="1">
      <alignment horizontal="justify" wrapText="1"/>
      <protection hidden="1"/>
    </xf>
    <xf numFmtId="172" fontId="27" fillId="33" borderId="34" xfId="52" applyNumberFormat="1" applyFont="1" applyFill="1" applyBorder="1" applyAlignment="1" applyProtection="1">
      <alignment/>
      <protection hidden="1"/>
    </xf>
    <xf numFmtId="172" fontId="27" fillId="33" borderId="13" xfId="52" applyNumberFormat="1" applyFont="1" applyFill="1" applyBorder="1" applyAlignment="1" applyProtection="1">
      <alignment/>
      <protection hidden="1"/>
    </xf>
    <xf numFmtId="172" fontId="27" fillId="33" borderId="34" xfId="52" applyNumberFormat="1" applyFont="1" applyFill="1" applyBorder="1" applyAlignment="1" applyProtection="1">
      <alignment horizontal="justify" wrapText="1"/>
      <protection hidden="1"/>
    </xf>
    <xf numFmtId="172" fontId="27" fillId="33" borderId="13" xfId="52" applyNumberFormat="1" applyFont="1" applyFill="1" applyBorder="1" applyAlignment="1" applyProtection="1">
      <alignment horizontal="justify" wrapText="1"/>
      <protection hidden="1"/>
    </xf>
    <xf numFmtId="177" fontId="27" fillId="0" borderId="34" xfId="52" applyNumberFormat="1" applyFont="1" applyFill="1" applyBorder="1" applyAlignment="1" applyProtection="1">
      <alignment/>
      <protection hidden="1"/>
    </xf>
    <xf numFmtId="177" fontId="27" fillId="0" borderId="13" xfId="52" applyNumberFormat="1" applyFont="1" applyFill="1" applyBorder="1" applyAlignment="1" applyProtection="1">
      <alignment/>
      <protection hidden="1"/>
    </xf>
    <xf numFmtId="173" fontId="27" fillId="0" borderId="34" xfId="52" applyNumberFormat="1" applyFont="1" applyFill="1" applyBorder="1" applyAlignment="1" applyProtection="1">
      <alignment horizontal="justify" wrapText="1"/>
      <protection hidden="1"/>
    </xf>
    <xf numFmtId="173" fontId="27" fillId="0" borderId="13" xfId="52" applyNumberFormat="1" applyFont="1" applyFill="1" applyBorder="1" applyAlignment="1" applyProtection="1">
      <alignment horizontal="justify" wrapText="1"/>
      <protection hidden="1"/>
    </xf>
    <xf numFmtId="172" fontId="27" fillId="0" borderId="34" xfId="52" applyNumberFormat="1" applyFont="1" applyFill="1" applyBorder="1" applyAlignment="1" applyProtection="1">
      <alignment/>
      <protection hidden="1"/>
    </xf>
    <xf numFmtId="172" fontId="27" fillId="0" borderId="13" xfId="52" applyNumberFormat="1" applyFont="1" applyFill="1" applyBorder="1" applyAlignment="1" applyProtection="1">
      <alignment/>
      <protection hidden="1"/>
    </xf>
    <xf numFmtId="172" fontId="29" fillId="0" borderId="35" xfId="52" applyNumberFormat="1" applyFont="1" applyFill="1" applyBorder="1" applyAlignment="1" applyProtection="1">
      <alignment horizontal="justify" wrapText="1"/>
      <protection hidden="1"/>
    </xf>
    <xf numFmtId="172" fontId="29" fillId="0" borderId="33" xfId="52" applyNumberFormat="1" applyFont="1" applyFill="1" applyBorder="1" applyAlignment="1" applyProtection="1">
      <alignment horizontal="justify" wrapText="1"/>
      <protection hidden="1"/>
    </xf>
    <xf numFmtId="172" fontId="29" fillId="0" borderId="34" xfId="52" applyNumberFormat="1" applyFont="1" applyFill="1" applyBorder="1" applyAlignment="1" applyProtection="1">
      <alignment/>
      <protection hidden="1"/>
    </xf>
    <xf numFmtId="172" fontId="29" fillId="0" borderId="13" xfId="52" applyNumberFormat="1" applyFont="1" applyFill="1" applyBorder="1" applyAlignment="1" applyProtection="1">
      <alignment/>
      <protection hidden="1"/>
    </xf>
    <xf numFmtId="177" fontId="29" fillId="0" borderId="34" xfId="52" applyNumberFormat="1" applyFont="1" applyFill="1" applyBorder="1" applyAlignment="1" applyProtection="1">
      <alignment/>
      <protection hidden="1"/>
    </xf>
    <xf numFmtId="177" fontId="29" fillId="0" borderId="13" xfId="52" applyNumberFormat="1" applyFont="1" applyFill="1" applyBorder="1" applyAlignment="1" applyProtection="1">
      <alignment/>
      <protection hidden="1"/>
    </xf>
    <xf numFmtId="177" fontId="29" fillId="0" borderId="63" xfId="52" applyNumberFormat="1" applyFont="1" applyFill="1" applyBorder="1" applyAlignment="1" applyProtection="1">
      <alignment/>
      <protection hidden="1"/>
    </xf>
    <xf numFmtId="177" fontId="29" fillId="0" borderId="64" xfId="52" applyNumberFormat="1" applyFont="1" applyFill="1" applyBorder="1" applyAlignment="1" applyProtection="1">
      <alignment/>
      <protection hidden="1"/>
    </xf>
    <xf numFmtId="172" fontId="29" fillId="0" borderId="60" xfId="52" applyNumberFormat="1" applyFont="1" applyFill="1" applyBorder="1" applyAlignment="1" applyProtection="1">
      <alignment horizontal="justify" wrapText="1"/>
      <protection hidden="1"/>
    </xf>
    <xf numFmtId="172" fontId="29" fillId="0" borderId="61" xfId="52" applyNumberFormat="1" applyFont="1" applyFill="1" applyBorder="1" applyAlignment="1" applyProtection="1">
      <alignment horizontal="justify" wrapText="1"/>
      <protection hidden="1"/>
    </xf>
    <xf numFmtId="172" fontId="29" fillId="0" borderId="42" xfId="52" applyNumberFormat="1" applyFont="1" applyFill="1" applyBorder="1" applyAlignment="1" applyProtection="1">
      <alignment/>
      <protection hidden="1"/>
    </xf>
    <xf numFmtId="172" fontId="29" fillId="0" borderId="24" xfId="52" applyNumberFormat="1" applyFont="1" applyFill="1" applyBorder="1" applyAlignment="1" applyProtection="1">
      <alignment/>
      <protection hidden="1"/>
    </xf>
    <xf numFmtId="177" fontId="29" fillId="0" borderId="42" xfId="52" applyNumberFormat="1" applyFont="1" applyFill="1" applyBorder="1" applyAlignment="1" applyProtection="1">
      <alignment/>
      <protection hidden="1"/>
    </xf>
    <xf numFmtId="177" fontId="29" fillId="0" borderId="24" xfId="52" applyNumberFormat="1" applyFont="1" applyFill="1" applyBorder="1" applyAlignment="1" applyProtection="1">
      <alignment/>
      <protection hidden="1"/>
    </xf>
    <xf numFmtId="0" fontId="12" fillId="0" borderId="23" xfId="52" applyNumberFormat="1" applyFont="1" applyFill="1" applyBorder="1" applyAlignment="1" applyProtection="1">
      <alignment/>
      <protection hidden="1"/>
    </xf>
    <xf numFmtId="0" fontId="12" fillId="0" borderId="0" xfId="52" applyNumberFormat="1" applyFont="1" applyFill="1" applyAlignment="1" applyProtection="1">
      <alignment/>
      <protection hidden="1"/>
    </xf>
    <xf numFmtId="0" fontId="12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59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17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65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5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66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6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12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5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52" applyNumberFormat="1" applyFont="1" applyFill="1" applyBorder="1" applyAlignment="1" applyProtection="1">
      <alignment horizontal="center" vertical="center"/>
      <protection hidden="1"/>
    </xf>
    <xf numFmtId="0" fontId="12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22" fillId="0" borderId="0" xfId="55" applyFont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55" applyFont="1" applyAlignment="1">
      <alignment horizontal="right" wrapText="1"/>
      <protection/>
    </xf>
    <xf numFmtId="0" fontId="20" fillId="0" borderId="3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Обычный_Tmp4" xfId="54"/>
    <cellStyle name="Обычный_Прил. к Закону с поправкам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2"/>
  <sheetViews>
    <sheetView zoomScalePageLayoutView="0" workbookViewId="0" topLeftCell="Q1">
      <selection activeCell="T4" sqref="T4:W4"/>
    </sheetView>
  </sheetViews>
  <sheetFormatPr defaultColWidth="9.00390625" defaultRowHeight="12.75"/>
  <cols>
    <col min="1" max="1" width="1.37890625" style="4" customWidth="1"/>
    <col min="2" max="2" width="0.12890625" style="4" customWidth="1"/>
    <col min="3" max="3" width="0.74609375" style="4" hidden="1" customWidth="1"/>
    <col min="4" max="6" width="0.6171875" style="4" hidden="1" customWidth="1"/>
    <col min="7" max="7" width="0.74609375" style="4" hidden="1" customWidth="1"/>
    <col min="8" max="8" width="29.625" style="4" customWidth="1"/>
    <col min="9" max="9" width="7.25390625" style="4" customWidth="1"/>
    <col min="10" max="10" width="7.125" style="4" customWidth="1"/>
    <col min="11" max="11" width="8.625" style="4" customWidth="1"/>
    <col min="12" max="12" width="6.75390625" style="4" customWidth="1"/>
    <col min="13" max="16" width="0" style="4" hidden="1" customWidth="1"/>
    <col min="17" max="17" width="14.375" style="4" customWidth="1"/>
    <col min="18" max="18" width="12.75390625" style="4" customWidth="1"/>
    <col min="19" max="19" width="11.875" style="4" customWidth="1"/>
    <col min="20" max="20" width="13.75390625" style="4" customWidth="1"/>
    <col min="21" max="21" width="19.00390625" style="4" customWidth="1"/>
    <col min="22" max="22" width="15.625" style="4" customWidth="1"/>
    <col min="23" max="23" width="0.12890625" style="4" customWidth="1"/>
    <col min="24" max="24" width="2.75390625" style="4" customWidth="1"/>
    <col min="25" max="231" width="9.125" style="4" customWidth="1"/>
    <col min="232" max="16384" width="9.125" style="4" customWidth="1"/>
  </cols>
  <sheetData>
    <row r="1" spans="1:24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53"/>
      <c r="U1" s="398" t="s">
        <v>59</v>
      </c>
      <c r="V1" s="397"/>
      <c r="W1" s="397"/>
      <c r="X1" s="46"/>
    </row>
    <row r="2" spans="1:24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436" t="s">
        <v>378</v>
      </c>
      <c r="T2" s="435"/>
      <c r="U2" s="435"/>
      <c r="V2" s="435"/>
      <c r="W2" s="435"/>
      <c r="X2" s="46"/>
    </row>
    <row r="3" spans="1:24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53"/>
      <c r="U3" s="398" t="s">
        <v>60</v>
      </c>
      <c r="V3" s="397"/>
      <c r="W3" s="397"/>
      <c r="X3" s="46"/>
    </row>
    <row r="4" spans="1:24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434" t="s">
        <v>602</v>
      </c>
      <c r="U4" s="435"/>
      <c r="V4" s="435"/>
      <c r="W4" s="435"/>
      <c r="X4" s="47"/>
    </row>
    <row r="5" spans="1:24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53"/>
      <c r="U5" s="57"/>
      <c r="V5" s="57"/>
      <c r="W5" s="57"/>
      <c r="X5" s="45"/>
    </row>
    <row r="6" spans="1:24" ht="12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53"/>
      <c r="U6" s="398" t="s">
        <v>61</v>
      </c>
      <c r="V6" s="397"/>
      <c r="W6" s="397"/>
      <c r="X6" s="46"/>
    </row>
    <row r="7" spans="1:24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96" t="s">
        <v>379</v>
      </c>
      <c r="U7" s="397"/>
      <c r="V7" s="397"/>
      <c r="W7" s="54"/>
      <c r="X7" s="49"/>
    </row>
    <row r="8" spans="1:24" ht="12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53"/>
      <c r="U8" s="398" t="s">
        <v>60</v>
      </c>
      <c r="V8" s="397"/>
      <c r="W8" s="397"/>
      <c r="X8" s="46"/>
    </row>
    <row r="9" spans="1:24" ht="12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53"/>
      <c r="U9" s="398" t="s">
        <v>62</v>
      </c>
      <c r="V9" s="397"/>
      <c r="W9" s="397"/>
      <c r="X9" s="48"/>
    </row>
    <row r="10" spans="1:24" ht="12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5"/>
      <c r="B11" s="406" t="s">
        <v>57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3"/>
    </row>
    <row r="12" spans="1:24" ht="17.25" customHeight="1" thickBot="1">
      <c r="A12" s="437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6"/>
      <c r="S12" s="6"/>
      <c r="T12" s="6"/>
      <c r="U12" s="6"/>
      <c r="V12" s="44" t="s">
        <v>65</v>
      </c>
      <c r="W12" s="3"/>
      <c r="X12" s="3"/>
    </row>
    <row r="13" spans="1:24" ht="12" customHeight="1" thickBot="1">
      <c r="A13" s="28"/>
      <c r="B13" s="426" t="s">
        <v>66</v>
      </c>
      <c r="C13" s="426"/>
      <c r="D13" s="426"/>
      <c r="E13" s="426"/>
      <c r="F13" s="426"/>
      <c r="G13" s="426"/>
      <c r="H13" s="426"/>
      <c r="I13" s="438" t="s">
        <v>67</v>
      </c>
      <c r="J13" s="439"/>
      <c r="K13" s="439"/>
      <c r="L13" s="439"/>
      <c r="M13" s="84"/>
      <c r="N13" s="59"/>
      <c r="O13" s="60" t="s">
        <v>68</v>
      </c>
      <c r="P13" s="61"/>
      <c r="Q13" s="408" t="s">
        <v>58</v>
      </c>
      <c r="R13" s="408" t="s">
        <v>71</v>
      </c>
      <c r="S13" s="409"/>
      <c r="T13" s="409"/>
      <c r="U13" s="409"/>
      <c r="V13" s="410"/>
      <c r="W13" s="80"/>
      <c r="X13" s="7"/>
    </row>
    <row r="14" spans="1:24" ht="54.75" customHeight="1" thickBot="1">
      <c r="A14" s="28"/>
      <c r="B14" s="426"/>
      <c r="C14" s="426"/>
      <c r="D14" s="426"/>
      <c r="E14" s="426"/>
      <c r="F14" s="426"/>
      <c r="G14" s="426"/>
      <c r="H14" s="426"/>
      <c r="I14" s="440" t="s">
        <v>382</v>
      </c>
      <c r="J14" s="442" t="s">
        <v>381</v>
      </c>
      <c r="K14" s="442" t="s">
        <v>72</v>
      </c>
      <c r="L14" s="444" t="s">
        <v>380</v>
      </c>
      <c r="M14" s="62"/>
      <c r="N14" s="59"/>
      <c r="O14" s="63" t="s">
        <v>68</v>
      </c>
      <c r="P14" s="61"/>
      <c r="Q14" s="408"/>
      <c r="R14" s="58" t="s">
        <v>73</v>
      </c>
      <c r="S14" s="58" t="s">
        <v>74</v>
      </c>
      <c r="T14" s="58" t="s">
        <v>75</v>
      </c>
      <c r="U14" s="58" t="s">
        <v>76</v>
      </c>
      <c r="V14" s="58" t="s">
        <v>77</v>
      </c>
      <c r="W14" s="81"/>
      <c r="X14" s="7"/>
    </row>
    <row r="15" spans="1:24" ht="24" customHeight="1" hidden="1">
      <c r="A15" s="3"/>
      <c r="B15" s="426"/>
      <c r="C15" s="426"/>
      <c r="D15" s="426"/>
      <c r="E15" s="426"/>
      <c r="F15" s="426"/>
      <c r="G15" s="426"/>
      <c r="H15" s="427"/>
      <c r="I15" s="441"/>
      <c r="J15" s="443"/>
      <c r="K15" s="443"/>
      <c r="L15" s="445"/>
      <c r="M15" s="84"/>
      <c r="N15" s="59"/>
      <c r="O15" s="64" t="s">
        <v>78</v>
      </c>
      <c r="P15" s="84"/>
      <c r="Q15" s="428"/>
      <c r="R15" s="64" t="s">
        <v>69</v>
      </c>
      <c r="S15" s="64" t="s">
        <v>69</v>
      </c>
      <c r="T15" s="64" t="s">
        <v>69</v>
      </c>
      <c r="U15" s="64" t="s">
        <v>69</v>
      </c>
      <c r="V15" s="64" t="s">
        <v>69</v>
      </c>
      <c r="W15" s="82" t="s">
        <v>70</v>
      </c>
      <c r="X15" s="3"/>
    </row>
    <row r="16" spans="1:24" ht="16.5" customHeight="1" thickBot="1">
      <c r="A16" s="3"/>
      <c r="B16" s="65"/>
      <c r="C16" s="65"/>
      <c r="D16" s="65"/>
      <c r="E16" s="65"/>
      <c r="F16" s="65"/>
      <c r="G16" s="65"/>
      <c r="H16" s="66">
        <v>1</v>
      </c>
      <c r="I16" s="67">
        <v>2</v>
      </c>
      <c r="J16" s="67">
        <v>3</v>
      </c>
      <c r="K16" s="67">
        <v>4</v>
      </c>
      <c r="L16" s="67">
        <v>5</v>
      </c>
      <c r="M16" s="43"/>
      <c r="N16" s="68"/>
      <c r="O16" s="68"/>
      <c r="P16" s="43"/>
      <c r="Q16" s="68">
        <v>6</v>
      </c>
      <c r="R16" s="68">
        <v>7</v>
      </c>
      <c r="S16" s="68">
        <v>8</v>
      </c>
      <c r="T16" s="68">
        <v>9</v>
      </c>
      <c r="U16" s="68">
        <v>10</v>
      </c>
      <c r="V16" s="69">
        <v>11</v>
      </c>
      <c r="W16" s="83"/>
      <c r="X16" s="3"/>
    </row>
    <row r="17" spans="1:24" ht="32.25" customHeight="1">
      <c r="A17" s="8"/>
      <c r="B17" s="430" t="s">
        <v>79</v>
      </c>
      <c r="C17" s="430"/>
      <c r="D17" s="430"/>
      <c r="E17" s="430"/>
      <c r="F17" s="430"/>
      <c r="G17" s="430"/>
      <c r="H17" s="431"/>
      <c r="I17" s="39">
        <v>834</v>
      </c>
      <c r="J17" s="40">
        <v>0</v>
      </c>
      <c r="K17" s="41">
        <v>0</v>
      </c>
      <c r="L17" s="39">
        <v>0</v>
      </c>
      <c r="M17" s="432"/>
      <c r="N17" s="432"/>
      <c r="O17" s="432"/>
      <c r="P17" s="433"/>
      <c r="Q17" s="42">
        <v>12980.5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9">
        <v>12980534</v>
      </c>
      <c r="X17" s="7"/>
    </row>
    <row r="18" spans="1:24" ht="21.75" customHeight="1">
      <c r="A18" s="8"/>
      <c r="B18" s="70"/>
      <c r="C18" s="417" t="s">
        <v>80</v>
      </c>
      <c r="D18" s="417"/>
      <c r="E18" s="417"/>
      <c r="F18" s="417"/>
      <c r="G18" s="417"/>
      <c r="H18" s="418"/>
      <c r="I18" s="10">
        <v>834</v>
      </c>
      <c r="J18" s="11">
        <v>107</v>
      </c>
      <c r="K18" s="12">
        <v>0</v>
      </c>
      <c r="L18" s="10">
        <v>0</v>
      </c>
      <c r="M18" s="419"/>
      <c r="N18" s="419"/>
      <c r="O18" s="419"/>
      <c r="P18" s="420"/>
      <c r="Q18" s="13">
        <v>12980.5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4">
        <v>12980534</v>
      </c>
      <c r="X18" s="7"/>
    </row>
    <row r="19" spans="1:24" ht="21.75" customHeight="1">
      <c r="A19" s="8"/>
      <c r="B19" s="73"/>
      <c r="C19" s="72"/>
      <c r="D19" s="415" t="s">
        <v>81</v>
      </c>
      <c r="E19" s="415"/>
      <c r="F19" s="415"/>
      <c r="G19" s="415"/>
      <c r="H19" s="416"/>
      <c r="I19" s="15">
        <v>834</v>
      </c>
      <c r="J19" s="16">
        <v>107</v>
      </c>
      <c r="K19" s="17">
        <v>200000</v>
      </c>
      <c r="L19" s="15">
        <v>0</v>
      </c>
      <c r="M19" s="413"/>
      <c r="N19" s="413"/>
      <c r="O19" s="413"/>
      <c r="P19" s="414"/>
      <c r="Q19" s="18">
        <v>12980.5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4">
        <v>12980534</v>
      </c>
      <c r="X19" s="7"/>
    </row>
    <row r="20" spans="1:24" ht="21.75" customHeight="1">
      <c r="A20" s="8"/>
      <c r="B20" s="73"/>
      <c r="C20" s="71"/>
      <c r="D20" s="75"/>
      <c r="E20" s="415" t="s">
        <v>81</v>
      </c>
      <c r="F20" s="415"/>
      <c r="G20" s="415"/>
      <c r="H20" s="416"/>
      <c r="I20" s="15">
        <v>834</v>
      </c>
      <c r="J20" s="16">
        <v>107</v>
      </c>
      <c r="K20" s="17">
        <v>200000</v>
      </c>
      <c r="L20" s="15">
        <v>0</v>
      </c>
      <c r="M20" s="413"/>
      <c r="N20" s="413"/>
      <c r="O20" s="413"/>
      <c r="P20" s="414"/>
      <c r="Q20" s="18">
        <v>12980.5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4">
        <v>12980534</v>
      </c>
      <c r="X20" s="7"/>
    </row>
    <row r="21" spans="1:24" ht="21.75" customHeight="1">
      <c r="A21" s="8"/>
      <c r="B21" s="73"/>
      <c r="C21" s="71"/>
      <c r="D21" s="74"/>
      <c r="E21" s="75"/>
      <c r="F21" s="415" t="s">
        <v>82</v>
      </c>
      <c r="G21" s="415"/>
      <c r="H21" s="416"/>
      <c r="I21" s="15">
        <v>834</v>
      </c>
      <c r="J21" s="16">
        <v>107</v>
      </c>
      <c r="K21" s="17">
        <v>200003</v>
      </c>
      <c r="L21" s="15">
        <v>0</v>
      </c>
      <c r="M21" s="413"/>
      <c r="N21" s="413"/>
      <c r="O21" s="413"/>
      <c r="P21" s="414"/>
      <c r="Q21" s="18">
        <v>12980.5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4">
        <v>12980534</v>
      </c>
      <c r="X21" s="7"/>
    </row>
    <row r="22" spans="1:24" ht="32.25" customHeight="1">
      <c r="A22" s="8"/>
      <c r="B22" s="73"/>
      <c r="C22" s="71"/>
      <c r="D22" s="74"/>
      <c r="E22" s="74"/>
      <c r="F22" s="75"/>
      <c r="G22" s="411" t="s">
        <v>83</v>
      </c>
      <c r="H22" s="412"/>
      <c r="I22" s="15">
        <v>834</v>
      </c>
      <c r="J22" s="16">
        <v>107</v>
      </c>
      <c r="K22" s="17">
        <v>200003</v>
      </c>
      <c r="L22" s="15">
        <v>500</v>
      </c>
      <c r="M22" s="413"/>
      <c r="N22" s="413"/>
      <c r="O22" s="413"/>
      <c r="P22" s="414"/>
      <c r="Q22" s="18">
        <v>12980.5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4">
        <v>12980534</v>
      </c>
      <c r="X22" s="7"/>
    </row>
    <row r="23" spans="1:24" ht="51" customHeight="1">
      <c r="A23" s="8"/>
      <c r="B23" s="421" t="s">
        <v>64</v>
      </c>
      <c r="C23" s="421"/>
      <c r="D23" s="421"/>
      <c r="E23" s="421"/>
      <c r="F23" s="421"/>
      <c r="G23" s="421"/>
      <c r="H23" s="422"/>
      <c r="I23" s="19">
        <v>900</v>
      </c>
      <c r="J23" s="20">
        <v>0</v>
      </c>
      <c r="K23" s="21">
        <v>0</v>
      </c>
      <c r="L23" s="19">
        <v>0</v>
      </c>
      <c r="M23" s="423"/>
      <c r="N23" s="423"/>
      <c r="O23" s="423"/>
      <c r="P23" s="424"/>
      <c r="Q23" s="22">
        <v>241613.5</v>
      </c>
      <c r="R23" s="22">
        <v>21643.1</v>
      </c>
      <c r="S23" s="22">
        <v>3923</v>
      </c>
      <c r="T23" s="22">
        <v>554.1</v>
      </c>
      <c r="U23" s="22">
        <v>0</v>
      </c>
      <c r="V23" s="22">
        <v>0</v>
      </c>
      <c r="W23" s="14">
        <v>241613466.97</v>
      </c>
      <c r="X23" s="7"/>
    </row>
    <row r="24" spans="1:24" ht="59.25" customHeight="1">
      <c r="A24" s="8"/>
      <c r="B24" s="70"/>
      <c r="C24" s="417" t="s">
        <v>84</v>
      </c>
      <c r="D24" s="417"/>
      <c r="E24" s="417"/>
      <c r="F24" s="417"/>
      <c r="G24" s="417"/>
      <c r="H24" s="418"/>
      <c r="I24" s="10">
        <v>900</v>
      </c>
      <c r="J24" s="11">
        <v>106</v>
      </c>
      <c r="K24" s="12">
        <v>0</v>
      </c>
      <c r="L24" s="10">
        <v>0</v>
      </c>
      <c r="M24" s="419"/>
      <c r="N24" s="419"/>
      <c r="O24" s="419"/>
      <c r="P24" s="420"/>
      <c r="Q24" s="13">
        <v>28709.1</v>
      </c>
      <c r="R24" s="13">
        <v>21643.1</v>
      </c>
      <c r="S24" s="13">
        <v>3923</v>
      </c>
      <c r="T24" s="13">
        <v>0</v>
      </c>
      <c r="U24" s="13">
        <v>0</v>
      </c>
      <c r="V24" s="13">
        <v>0</v>
      </c>
      <c r="W24" s="14">
        <v>28709057</v>
      </c>
      <c r="X24" s="7"/>
    </row>
    <row r="25" spans="1:24" ht="25.5" customHeight="1">
      <c r="A25" s="8"/>
      <c r="B25" s="73"/>
      <c r="C25" s="72"/>
      <c r="D25" s="415" t="s">
        <v>85</v>
      </c>
      <c r="E25" s="415"/>
      <c r="F25" s="415"/>
      <c r="G25" s="415"/>
      <c r="H25" s="416"/>
      <c r="I25" s="15">
        <v>900</v>
      </c>
      <c r="J25" s="16">
        <v>106</v>
      </c>
      <c r="K25" s="17">
        <v>20000</v>
      </c>
      <c r="L25" s="15">
        <v>0</v>
      </c>
      <c r="M25" s="413"/>
      <c r="N25" s="413"/>
      <c r="O25" s="413"/>
      <c r="P25" s="414"/>
      <c r="Q25" s="18">
        <v>28709.1</v>
      </c>
      <c r="R25" s="18">
        <v>21643.1</v>
      </c>
      <c r="S25" s="18">
        <v>3923</v>
      </c>
      <c r="T25" s="18">
        <v>0</v>
      </c>
      <c r="U25" s="18">
        <v>0</v>
      </c>
      <c r="V25" s="18">
        <v>0</v>
      </c>
      <c r="W25" s="14">
        <v>28709057</v>
      </c>
      <c r="X25" s="7"/>
    </row>
    <row r="26" spans="1:24" ht="12" customHeight="1">
      <c r="A26" s="8"/>
      <c r="B26" s="73"/>
      <c r="C26" s="71"/>
      <c r="D26" s="75"/>
      <c r="E26" s="415" t="s">
        <v>86</v>
      </c>
      <c r="F26" s="415"/>
      <c r="G26" s="415"/>
      <c r="H26" s="416"/>
      <c r="I26" s="15">
        <v>900</v>
      </c>
      <c r="J26" s="16">
        <v>106</v>
      </c>
      <c r="K26" s="17">
        <v>20400</v>
      </c>
      <c r="L26" s="15">
        <v>0</v>
      </c>
      <c r="M26" s="413"/>
      <c r="N26" s="413"/>
      <c r="O26" s="413"/>
      <c r="P26" s="414"/>
      <c r="Q26" s="18">
        <v>28709.1</v>
      </c>
      <c r="R26" s="18">
        <v>21643.1</v>
      </c>
      <c r="S26" s="18">
        <v>3923</v>
      </c>
      <c r="T26" s="18">
        <v>0</v>
      </c>
      <c r="U26" s="18">
        <v>0</v>
      </c>
      <c r="V26" s="18">
        <v>0</v>
      </c>
      <c r="W26" s="14">
        <v>28709057</v>
      </c>
      <c r="X26" s="7"/>
    </row>
    <row r="27" spans="1:24" ht="45.75" customHeight="1">
      <c r="A27" s="8"/>
      <c r="B27" s="73"/>
      <c r="C27" s="71"/>
      <c r="D27" s="74"/>
      <c r="E27" s="75"/>
      <c r="F27" s="415" t="s">
        <v>64</v>
      </c>
      <c r="G27" s="415"/>
      <c r="H27" s="416"/>
      <c r="I27" s="15">
        <v>900</v>
      </c>
      <c r="J27" s="16">
        <v>106</v>
      </c>
      <c r="K27" s="17">
        <v>20417</v>
      </c>
      <c r="L27" s="15">
        <v>0</v>
      </c>
      <c r="M27" s="413"/>
      <c r="N27" s="413"/>
      <c r="O27" s="413"/>
      <c r="P27" s="414"/>
      <c r="Q27" s="18">
        <v>28709.1</v>
      </c>
      <c r="R27" s="18">
        <v>21643.1</v>
      </c>
      <c r="S27" s="18">
        <v>3923</v>
      </c>
      <c r="T27" s="18">
        <v>0</v>
      </c>
      <c r="U27" s="18">
        <v>0</v>
      </c>
      <c r="V27" s="18">
        <v>0</v>
      </c>
      <c r="W27" s="14">
        <v>28709057</v>
      </c>
      <c r="X27" s="7"/>
    </row>
    <row r="28" spans="1:24" ht="25.5" customHeight="1">
      <c r="A28" s="8"/>
      <c r="B28" s="73"/>
      <c r="C28" s="71"/>
      <c r="D28" s="74"/>
      <c r="E28" s="74"/>
      <c r="F28" s="75"/>
      <c r="G28" s="411" t="s">
        <v>83</v>
      </c>
      <c r="H28" s="412"/>
      <c r="I28" s="15">
        <v>900</v>
      </c>
      <c r="J28" s="16">
        <v>106</v>
      </c>
      <c r="K28" s="17">
        <v>20417</v>
      </c>
      <c r="L28" s="15">
        <v>500</v>
      </c>
      <c r="M28" s="413"/>
      <c r="N28" s="413"/>
      <c r="O28" s="413"/>
      <c r="P28" s="414"/>
      <c r="Q28" s="18">
        <v>28709.1</v>
      </c>
      <c r="R28" s="18">
        <v>21643.1</v>
      </c>
      <c r="S28" s="18">
        <v>3923</v>
      </c>
      <c r="T28" s="18">
        <v>0</v>
      </c>
      <c r="U28" s="18">
        <v>0</v>
      </c>
      <c r="V28" s="18">
        <v>0</v>
      </c>
      <c r="W28" s="14">
        <v>28709057</v>
      </c>
      <c r="X28" s="7"/>
    </row>
    <row r="29" spans="1:24" ht="25.5" customHeight="1">
      <c r="A29" s="8"/>
      <c r="B29" s="70"/>
      <c r="C29" s="417" t="s">
        <v>87</v>
      </c>
      <c r="D29" s="417"/>
      <c r="E29" s="417"/>
      <c r="F29" s="417"/>
      <c r="G29" s="417"/>
      <c r="H29" s="418"/>
      <c r="I29" s="10">
        <v>900</v>
      </c>
      <c r="J29" s="11">
        <v>111</v>
      </c>
      <c r="K29" s="12">
        <v>0</v>
      </c>
      <c r="L29" s="10">
        <v>0</v>
      </c>
      <c r="M29" s="419"/>
      <c r="N29" s="419"/>
      <c r="O29" s="419"/>
      <c r="P29" s="420"/>
      <c r="Q29" s="13">
        <v>166995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4">
        <v>166995000</v>
      </c>
      <c r="X29" s="7"/>
    </row>
    <row r="30" spans="1:24" ht="21.75" customHeight="1">
      <c r="A30" s="8"/>
      <c r="B30" s="73"/>
      <c r="C30" s="72"/>
      <c r="D30" s="415" t="s">
        <v>88</v>
      </c>
      <c r="E30" s="415"/>
      <c r="F30" s="415"/>
      <c r="G30" s="415"/>
      <c r="H30" s="416"/>
      <c r="I30" s="15">
        <v>900</v>
      </c>
      <c r="J30" s="16">
        <v>111</v>
      </c>
      <c r="K30" s="17">
        <v>650000</v>
      </c>
      <c r="L30" s="15">
        <v>0</v>
      </c>
      <c r="M30" s="413"/>
      <c r="N30" s="413"/>
      <c r="O30" s="413"/>
      <c r="P30" s="414"/>
      <c r="Q30" s="18">
        <v>166995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4">
        <v>166995000</v>
      </c>
      <c r="X30" s="7"/>
    </row>
    <row r="31" spans="1:24" ht="21.75" customHeight="1">
      <c r="A31" s="8"/>
      <c r="B31" s="73"/>
      <c r="C31" s="71"/>
      <c r="D31" s="75"/>
      <c r="E31" s="415" t="s">
        <v>89</v>
      </c>
      <c r="F31" s="415"/>
      <c r="G31" s="415"/>
      <c r="H31" s="416"/>
      <c r="I31" s="15">
        <v>900</v>
      </c>
      <c r="J31" s="16">
        <v>111</v>
      </c>
      <c r="K31" s="17">
        <v>650300</v>
      </c>
      <c r="L31" s="15">
        <v>0</v>
      </c>
      <c r="M31" s="413"/>
      <c r="N31" s="413"/>
      <c r="O31" s="413"/>
      <c r="P31" s="414"/>
      <c r="Q31" s="18">
        <v>166995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4">
        <v>166995000</v>
      </c>
      <c r="X31" s="7"/>
    </row>
    <row r="32" spans="1:24" ht="35.25" customHeight="1">
      <c r="A32" s="8"/>
      <c r="B32" s="73"/>
      <c r="C32" s="71"/>
      <c r="D32" s="74"/>
      <c r="E32" s="75"/>
      <c r="F32" s="415" t="s">
        <v>90</v>
      </c>
      <c r="G32" s="415"/>
      <c r="H32" s="416"/>
      <c r="I32" s="15">
        <v>900</v>
      </c>
      <c r="J32" s="16">
        <v>111</v>
      </c>
      <c r="K32" s="17">
        <v>650301</v>
      </c>
      <c r="L32" s="15">
        <v>0</v>
      </c>
      <c r="M32" s="413"/>
      <c r="N32" s="413"/>
      <c r="O32" s="413"/>
      <c r="P32" s="414"/>
      <c r="Q32" s="18">
        <v>125286.8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4">
        <v>125286800</v>
      </c>
      <c r="X32" s="7"/>
    </row>
    <row r="33" spans="1:24" ht="12" customHeight="1">
      <c r="A33" s="8"/>
      <c r="B33" s="73"/>
      <c r="C33" s="71"/>
      <c r="D33" s="74"/>
      <c r="E33" s="74"/>
      <c r="F33" s="75"/>
      <c r="G33" s="411" t="s">
        <v>91</v>
      </c>
      <c r="H33" s="412"/>
      <c r="I33" s="15">
        <v>900</v>
      </c>
      <c r="J33" s="16">
        <v>111</v>
      </c>
      <c r="K33" s="17">
        <v>650301</v>
      </c>
      <c r="L33" s="15">
        <v>13</v>
      </c>
      <c r="M33" s="413"/>
      <c r="N33" s="413"/>
      <c r="O33" s="413"/>
      <c r="P33" s="414"/>
      <c r="Q33" s="18">
        <v>125286.8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4">
        <v>125286800</v>
      </c>
      <c r="X33" s="7"/>
    </row>
    <row r="34" spans="1:24" ht="12" customHeight="1">
      <c r="A34" s="8"/>
      <c r="B34" s="73"/>
      <c r="C34" s="71"/>
      <c r="D34" s="74"/>
      <c r="E34" s="75"/>
      <c r="F34" s="415" t="s">
        <v>92</v>
      </c>
      <c r="G34" s="415"/>
      <c r="H34" s="416"/>
      <c r="I34" s="15">
        <v>900</v>
      </c>
      <c r="J34" s="16">
        <v>111</v>
      </c>
      <c r="K34" s="17">
        <v>650302</v>
      </c>
      <c r="L34" s="15">
        <v>0</v>
      </c>
      <c r="M34" s="413"/>
      <c r="N34" s="413"/>
      <c r="O34" s="413"/>
      <c r="P34" s="414"/>
      <c r="Q34" s="18">
        <v>41708.2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4">
        <v>41708200</v>
      </c>
      <c r="X34" s="7"/>
    </row>
    <row r="35" spans="1:24" ht="12" customHeight="1">
      <c r="A35" s="8"/>
      <c r="B35" s="73"/>
      <c r="C35" s="71"/>
      <c r="D35" s="74"/>
      <c r="E35" s="74"/>
      <c r="F35" s="75"/>
      <c r="G35" s="411" t="s">
        <v>91</v>
      </c>
      <c r="H35" s="412"/>
      <c r="I35" s="15">
        <v>900</v>
      </c>
      <c r="J35" s="16">
        <v>111</v>
      </c>
      <c r="K35" s="17">
        <v>650302</v>
      </c>
      <c r="L35" s="15">
        <v>13</v>
      </c>
      <c r="M35" s="413"/>
      <c r="N35" s="413"/>
      <c r="O35" s="413"/>
      <c r="P35" s="414"/>
      <c r="Q35" s="18">
        <v>41708.2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4">
        <v>41708200</v>
      </c>
      <c r="X35" s="7"/>
    </row>
    <row r="36" spans="1:24" ht="12" customHeight="1">
      <c r="A36" s="8"/>
      <c r="B36" s="70"/>
      <c r="C36" s="417" t="s">
        <v>93</v>
      </c>
      <c r="D36" s="417"/>
      <c r="E36" s="417"/>
      <c r="F36" s="417"/>
      <c r="G36" s="417"/>
      <c r="H36" s="418"/>
      <c r="I36" s="10">
        <v>900</v>
      </c>
      <c r="J36" s="11">
        <v>112</v>
      </c>
      <c r="K36" s="12">
        <v>0</v>
      </c>
      <c r="L36" s="10">
        <v>0</v>
      </c>
      <c r="M36" s="419"/>
      <c r="N36" s="419"/>
      <c r="O36" s="419"/>
      <c r="P36" s="420"/>
      <c r="Q36" s="13">
        <v>3000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4">
        <v>3000000</v>
      </c>
      <c r="X36" s="7"/>
    </row>
    <row r="37" spans="1:24" ht="12" customHeight="1">
      <c r="A37" s="8"/>
      <c r="B37" s="73"/>
      <c r="C37" s="72"/>
      <c r="D37" s="415" t="s">
        <v>93</v>
      </c>
      <c r="E37" s="415"/>
      <c r="F37" s="415"/>
      <c r="G37" s="415"/>
      <c r="H37" s="416"/>
      <c r="I37" s="15">
        <v>900</v>
      </c>
      <c r="J37" s="16">
        <v>112</v>
      </c>
      <c r="K37" s="17">
        <v>700000</v>
      </c>
      <c r="L37" s="15">
        <v>0</v>
      </c>
      <c r="M37" s="413"/>
      <c r="N37" s="413"/>
      <c r="O37" s="413"/>
      <c r="P37" s="414"/>
      <c r="Q37" s="18">
        <v>3000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4">
        <v>3000000</v>
      </c>
      <c r="X37" s="7"/>
    </row>
    <row r="38" spans="1:24" ht="21.75" customHeight="1">
      <c r="A38" s="8"/>
      <c r="B38" s="73"/>
      <c r="C38" s="71"/>
      <c r="D38" s="75"/>
      <c r="E38" s="415" t="s">
        <v>94</v>
      </c>
      <c r="F38" s="415"/>
      <c r="G38" s="415"/>
      <c r="H38" s="416"/>
      <c r="I38" s="15">
        <v>900</v>
      </c>
      <c r="J38" s="16">
        <v>112</v>
      </c>
      <c r="K38" s="17">
        <v>700500</v>
      </c>
      <c r="L38" s="15">
        <v>0</v>
      </c>
      <c r="M38" s="413"/>
      <c r="N38" s="413"/>
      <c r="O38" s="413"/>
      <c r="P38" s="414"/>
      <c r="Q38" s="18">
        <v>3000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4">
        <v>3000000</v>
      </c>
      <c r="X38" s="7"/>
    </row>
    <row r="39" spans="1:24" ht="12" customHeight="1">
      <c r="A39" s="8"/>
      <c r="B39" s="73"/>
      <c r="C39" s="71"/>
      <c r="D39" s="74"/>
      <c r="E39" s="74"/>
      <c r="F39" s="75"/>
      <c r="G39" s="411" t="s">
        <v>91</v>
      </c>
      <c r="H39" s="412"/>
      <c r="I39" s="15">
        <v>900</v>
      </c>
      <c r="J39" s="16">
        <v>112</v>
      </c>
      <c r="K39" s="17">
        <v>700500</v>
      </c>
      <c r="L39" s="15">
        <v>13</v>
      </c>
      <c r="M39" s="413"/>
      <c r="N39" s="413"/>
      <c r="O39" s="413"/>
      <c r="P39" s="414"/>
      <c r="Q39" s="18">
        <v>3000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4">
        <v>3000000</v>
      </c>
      <c r="X39" s="7"/>
    </row>
    <row r="40" spans="1:24" ht="21.75" customHeight="1">
      <c r="A40" s="8"/>
      <c r="B40" s="70"/>
      <c r="C40" s="417" t="s">
        <v>95</v>
      </c>
      <c r="D40" s="417"/>
      <c r="E40" s="417"/>
      <c r="F40" s="417"/>
      <c r="G40" s="417"/>
      <c r="H40" s="418"/>
      <c r="I40" s="10">
        <v>900</v>
      </c>
      <c r="J40" s="11">
        <v>114</v>
      </c>
      <c r="K40" s="12">
        <v>0</v>
      </c>
      <c r="L40" s="10">
        <v>0</v>
      </c>
      <c r="M40" s="419"/>
      <c r="N40" s="419"/>
      <c r="O40" s="419"/>
      <c r="P40" s="420"/>
      <c r="Q40" s="13">
        <v>24195.3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4">
        <v>24195332</v>
      </c>
      <c r="X40" s="7"/>
    </row>
    <row r="41" spans="1:24" ht="39" customHeight="1">
      <c r="A41" s="8"/>
      <c r="B41" s="73"/>
      <c r="C41" s="72"/>
      <c r="D41" s="415" t="s">
        <v>96</v>
      </c>
      <c r="E41" s="415"/>
      <c r="F41" s="415"/>
      <c r="G41" s="415"/>
      <c r="H41" s="416"/>
      <c r="I41" s="15">
        <v>900</v>
      </c>
      <c r="J41" s="16">
        <v>114</v>
      </c>
      <c r="K41" s="17">
        <v>920000</v>
      </c>
      <c r="L41" s="15">
        <v>0</v>
      </c>
      <c r="M41" s="413"/>
      <c r="N41" s="413"/>
      <c r="O41" s="413"/>
      <c r="P41" s="414"/>
      <c r="Q41" s="18">
        <v>24195.3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4">
        <v>24195332</v>
      </c>
      <c r="X41" s="7"/>
    </row>
    <row r="42" spans="1:24" ht="21.75" customHeight="1">
      <c r="A42" s="8"/>
      <c r="B42" s="73"/>
      <c r="C42" s="71"/>
      <c r="D42" s="75"/>
      <c r="E42" s="415" t="s">
        <v>97</v>
      </c>
      <c r="F42" s="415"/>
      <c r="G42" s="415"/>
      <c r="H42" s="416"/>
      <c r="I42" s="15">
        <v>900</v>
      </c>
      <c r="J42" s="16">
        <v>114</v>
      </c>
      <c r="K42" s="17">
        <v>920300</v>
      </c>
      <c r="L42" s="15">
        <v>0</v>
      </c>
      <c r="M42" s="413"/>
      <c r="N42" s="413"/>
      <c r="O42" s="413"/>
      <c r="P42" s="414"/>
      <c r="Q42" s="18">
        <v>24195.3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4">
        <v>24195332</v>
      </c>
      <c r="X42" s="7"/>
    </row>
    <row r="43" spans="1:24" ht="21.75" customHeight="1">
      <c r="A43" s="8"/>
      <c r="B43" s="73"/>
      <c r="C43" s="71"/>
      <c r="D43" s="74"/>
      <c r="E43" s="75"/>
      <c r="F43" s="415" t="s">
        <v>98</v>
      </c>
      <c r="G43" s="415"/>
      <c r="H43" s="416"/>
      <c r="I43" s="15">
        <v>900</v>
      </c>
      <c r="J43" s="16">
        <v>114</v>
      </c>
      <c r="K43" s="17">
        <v>920352</v>
      </c>
      <c r="L43" s="15">
        <v>0</v>
      </c>
      <c r="M43" s="413"/>
      <c r="N43" s="413"/>
      <c r="O43" s="413"/>
      <c r="P43" s="414"/>
      <c r="Q43" s="18">
        <v>500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4">
        <v>500000</v>
      </c>
      <c r="X43" s="7"/>
    </row>
    <row r="44" spans="1:24" ht="32.25" customHeight="1">
      <c r="A44" s="8"/>
      <c r="B44" s="73"/>
      <c r="C44" s="71"/>
      <c r="D44" s="74"/>
      <c r="E44" s="74"/>
      <c r="F44" s="75"/>
      <c r="G44" s="411" t="s">
        <v>83</v>
      </c>
      <c r="H44" s="412"/>
      <c r="I44" s="15">
        <v>900</v>
      </c>
      <c r="J44" s="16">
        <v>114</v>
      </c>
      <c r="K44" s="17">
        <v>920352</v>
      </c>
      <c r="L44" s="15">
        <v>500</v>
      </c>
      <c r="M44" s="413"/>
      <c r="N44" s="413"/>
      <c r="O44" s="413"/>
      <c r="P44" s="414"/>
      <c r="Q44" s="18">
        <v>500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4">
        <v>500000</v>
      </c>
      <c r="X44" s="7"/>
    </row>
    <row r="45" spans="1:24" ht="112.5" customHeight="1">
      <c r="A45" s="8"/>
      <c r="B45" s="73"/>
      <c r="C45" s="71"/>
      <c r="D45" s="74"/>
      <c r="E45" s="75"/>
      <c r="F45" s="415" t="s">
        <v>99</v>
      </c>
      <c r="G45" s="415"/>
      <c r="H45" s="416"/>
      <c r="I45" s="15">
        <v>900</v>
      </c>
      <c r="J45" s="16">
        <v>114</v>
      </c>
      <c r="K45" s="17">
        <v>920366</v>
      </c>
      <c r="L45" s="15">
        <v>0</v>
      </c>
      <c r="M45" s="413"/>
      <c r="N45" s="413"/>
      <c r="O45" s="413"/>
      <c r="P45" s="414"/>
      <c r="Q45" s="18">
        <v>9151.5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4">
        <v>9151500</v>
      </c>
      <c r="X45" s="7"/>
    </row>
    <row r="46" spans="1:24" ht="21.75" customHeight="1">
      <c r="A46" s="8"/>
      <c r="B46" s="73"/>
      <c r="C46" s="71"/>
      <c r="D46" s="74"/>
      <c r="E46" s="74"/>
      <c r="F46" s="75"/>
      <c r="G46" s="411" t="s">
        <v>100</v>
      </c>
      <c r="H46" s="412"/>
      <c r="I46" s="15">
        <v>900</v>
      </c>
      <c r="J46" s="16">
        <v>114</v>
      </c>
      <c r="K46" s="17">
        <v>920366</v>
      </c>
      <c r="L46" s="15">
        <v>18</v>
      </c>
      <c r="M46" s="413"/>
      <c r="N46" s="413"/>
      <c r="O46" s="413"/>
      <c r="P46" s="414"/>
      <c r="Q46" s="18">
        <v>9151.5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4">
        <v>9151500</v>
      </c>
      <c r="X46" s="7"/>
    </row>
    <row r="47" spans="1:24" ht="111.75" customHeight="1">
      <c r="A47" s="8"/>
      <c r="B47" s="73"/>
      <c r="C47" s="71"/>
      <c r="D47" s="74"/>
      <c r="E47" s="75"/>
      <c r="F47" s="415" t="s">
        <v>101</v>
      </c>
      <c r="G47" s="415"/>
      <c r="H47" s="416"/>
      <c r="I47" s="15">
        <v>900</v>
      </c>
      <c r="J47" s="16">
        <v>114</v>
      </c>
      <c r="K47" s="17">
        <v>920367</v>
      </c>
      <c r="L47" s="15">
        <v>0</v>
      </c>
      <c r="M47" s="413"/>
      <c r="N47" s="413"/>
      <c r="O47" s="413"/>
      <c r="P47" s="414"/>
      <c r="Q47" s="18">
        <v>8037.2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4">
        <v>8037232</v>
      </c>
      <c r="X47" s="7"/>
    </row>
    <row r="48" spans="1:24" ht="21.75" customHeight="1">
      <c r="A48" s="8"/>
      <c r="B48" s="73"/>
      <c r="C48" s="71"/>
      <c r="D48" s="74"/>
      <c r="E48" s="74"/>
      <c r="F48" s="75"/>
      <c r="G48" s="411" t="s">
        <v>100</v>
      </c>
      <c r="H48" s="412"/>
      <c r="I48" s="15">
        <v>900</v>
      </c>
      <c r="J48" s="16">
        <v>114</v>
      </c>
      <c r="K48" s="17">
        <v>920367</v>
      </c>
      <c r="L48" s="15">
        <v>18</v>
      </c>
      <c r="M48" s="413"/>
      <c r="N48" s="413"/>
      <c r="O48" s="413"/>
      <c r="P48" s="414"/>
      <c r="Q48" s="18">
        <v>8037.2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4">
        <v>8037232</v>
      </c>
      <c r="X48" s="7"/>
    </row>
    <row r="49" spans="1:24" ht="129" customHeight="1">
      <c r="A49" s="8"/>
      <c r="B49" s="73"/>
      <c r="C49" s="71"/>
      <c r="D49" s="74"/>
      <c r="E49" s="75"/>
      <c r="F49" s="415" t="s">
        <v>102</v>
      </c>
      <c r="G49" s="415"/>
      <c r="H49" s="416"/>
      <c r="I49" s="15">
        <v>900</v>
      </c>
      <c r="J49" s="16">
        <v>114</v>
      </c>
      <c r="K49" s="17">
        <v>920368</v>
      </c>
      <c r="L49" s="15">
        <v>0</v>
      </c>
      <c r="M49" s="413"/>
      <c r="N49" s="413"/>
      <c r="O49" s="413"/>
      <c r="P49" s="414"/>
      <c r="Q49" s="18">
        <v>6506.6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4">
        <v>6506600</v>
      </c>
      <c r="X49" s="7"/>
    </row>
    <row r="50" spans="1:24" ht="21.75" customHeight="1">
      <c r="A50" s="8"/>
      <c r="B50" s="73"/>
      <c r="C50" s="71"/>
      <c r="D50" s="74"/>
      <c r="E50" s="74"/>
      <c r="F50" s="75"/>
      <c r="G50" s="411" t="s">
        <v>100</v>
      </c>
      <c r="H50" s="412"/>
      <c r="I50" s="15">
        <v>900</v>
      </c>
      <c r="J50" s="16">
        <v>114</v>
      </c>
      <c r="K50" s="17">
        <v>920368</v>
      </c>
      <c r="L50" s="15">
        <v>18</v>
      </c>
      <c r="M50" s="413"/>
      <c r="N50" s="413"/>
      <c r="O50" s="413"/>
      <c r="P50" s="414"/>
      <c r="Q50" s="18">
        <v>6506.6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4">
        <v>6506600</v>
      </c>
      <c r="X50" s="7"/>
    </row>
    <row r="51" spans="1:24" ht="12" customHeight="1">
      <c r="A51" s="8"/>
      <c r="B51" s="70"/>
      <c r="C51" s="417" t="s">
        <v>103</v>
      </c>
      <c r="D51" s="417"/>
      <c r="E51" s="417"/>
      <c r="F51" s="417"/>
      <c r="G51" s="417"/>
      <c r="H51" s="418"/>
      <c r="I51" s="10">
        <v>900</v>
      </c>
      <c r="J51" s="11">
        <v>501</v>
      </c>
      <c r="K51" s="12">
        <v>0</v>
      </c>
      <c r="L51" s="10">
        <v>0</v>
      </c>
      <c r="M51" s="419"/>
      <c r="N51" s="419"/>
      <c r="O51" s="419"/>
      <c r="P51" s="420"/>
      <c r="Q51" s="13">
        <v>213.7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4">
        <v>213702</v>
      </c>
      <c r="X51" s="7"/>
    </row>
    <row r="52" spans="1:24" ht="21.75" customHeight="1">
      <c r="A52" s="8"/>
      <c r="B52" s="73"/>
      <c r="C52" s="72"/>
      <c r="D52" s="415" t="s">
        <v>104</v>
      </c>
      <c r="E52" s="415"/>
      <c r="F52" s="415"/>
      <c r="G52" s="415"/>
      <c r="H52" s="416"/>
      <c r="I52" s="15">
        <v>900</v>
      </c>
      <c r="J52" s="16">
        <v>501</v>
      </c>
      <c r="K52" s="17">
        <v>3500000</v>
      </c>
      <c r="L52" s="15">
        <v>0</v>
      </c>
      <c r="M52" s="413"/>
      <c r="N52" s="413"/>
      <c r="O52" s="413"/>
      <c r="P52" s="414"/>
      <c r="Q52" s="18">
        <v>213.7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4">
        <v>213702</v>
      </c>
      <c r="X52" s="7"/>
    </row>
    <row r="53" spans="1:24" ht="63.75" customHeight="1">
      <c r="A53" s="8"/>
      <c r="B53" s="73"/>
      <c r="C53" s="71"/>
      <c r="D53" s="75"/>
      <c r="E53" s="415" t="s">
        <v>105</v>
      </c>
      <c r="F53" s="415"/>
      <c r="G53" s="415"/>
      <c r="H53" s="416"/>
      <c r="I53" s="15">
        <v>900</v>
      </c>
      <c r="J53" s="16">
        <v>501</v>
      </c>
      <c r="K53" s="17">
        <v>3500100</v>
      </c>
      <c r="L53" s="15">
        <v>0</v>
      </c>
      <c r="M53" s="413"/>
      <c r="N53" s="413"/>
      <c r="O53" s="413"/>
      <c r="P53" s="414"/>
      <c r="Q53" s="18">
        <v>213.7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4">
        <v>213702</v>
      </c>
      <c r="X53" s="7"/>
    </row>
    <row r="54" spans="1:24" ht="32.25" customHeight="1">
      <c r="A54" s="8"/>
      <c r="B54" s="73"/>
      <c r="C54" s="71"/>
      <c r="D54" s="74"/>
      <c r="E54" s="75"/>
      <c r="F54" s="415" t="s">
        <v>106</v>
      </c>
      <c r="G54" s="415"/>
      <c r="H54" s="416"/>
      <c r="I54" s="15">
        <v>900</v>
      </c>
      <c r="J54" s="16">
        <v>501</v>
      </c>
      <c r="K54" s="17">
        <v>3500102</v>
      </c>
      <c r="L54" s="15">
        <v>0</v>
      </c>
      <c r="M54" s="413"/>
      <c r="N54" s="413"/>
      <c r="O54" s="413"/>
      <c r="P54" s="414"/>
      <c r="Q54" s="18">
        <v>213.7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4">
        <v>213702</v>
      </c>
      <c r="X54" s="7"/>
    </row>
    <row r="55" spans="1:24" ht="21.75" customHeight="1">
      <c r="A55" s="8"/>
      <c r="B55" s="73"/>
      <c r="C55" s="71"/>
      <c r="D55" s="74"/>
      <c r="E55" s="74"/>
      <c r="F55" s="75"/>
      <c r="G55" s="411" t="s">
        <v>107</v>
      </c>
      <c r="H55" s="412"/>
      <c r="I55" s="15">
        <v>900</v>
      </c>
      <c r="J55" s="16">
        <v>501</v>
      </c>
      <c r="K55" s="17">
        <v>3500102</v>
      </c>
      <c r="L55" s="15">
        <v>6</v>
      </c>
      <c r="M55" s="413"/>
      <c r="N55" s="413"/>
      <c r="O55" s="413"/>
      <c r="P55" s="414"/>
      <c r="Q55" s="18">
        <v>213.7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4">
        <v>213702</v>
      </c>
      <c r="X55" s="7"/>
    </row>
    <row r="56" spans="1:24" ht="12" customHeight="1">
      <c r="A56" s="8"/>
      <c r="B56" s="70"/>
      <c r="C56" s="417" t="s">
        <v>108</v>
      </c>
      <c r="D56" s="417"/>
      <c r="E56" s="417"/>
      <c r="F56" s="417"/>
      <c r="G56" s="417"/>
      <c r="H56" s="418"/>
      <c r="I56" s="10">
        <v>900</v>
      </c>
      <c r="J56" s="11">
        <v>502</v>
      </c>
      <c r="K56" s="12">
        <v>0</v>
      </c>
      <c r="L56" s="10">
        <v>0</v>
      </c>
      <c r="M56" s="419"/>
      <c r="N56" s="419"/>
      <c r="O56" s="419"/>
      <c r="P56" s="420"/>
      <c r="Q56" s="13">
        <v>17946.3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4">
        <v>17946260.85</v>
      </c>
      <c r="X56" s="7"/>
    </row>
    <row r="57" spans="1:24" ht="21.75" customHeight="1">
      <c r="A57" s="8"/>
      <c r="B57" s="73"/>
      <c r="C57" s="72"/>
      <c r="D57" s="415" t="s">
        <v>109</v>
      </c>
      <c r="E57" s="415"/>
      <c r="F57" s="415"/>
      <c r="G57" s="415"/>
      <c r="H57" s="416"/>
      <c r="I57" s="15">
        <v>900</v>
      </c>
      <c r="J57" s="16">
        <v>502</v>
      </c>
      <c r="K57" s="17">
        <v>3510000</v>
      </c>
      <c r="L57" s="15">
        <v>0</v>
      </c>
      <c r="M57" s="413"/>
      <c r="N57" s="413"/>
      <c r="O57" s="413"/>
      <c r="P57" s="414"/>
      <c r="Q57" s="18">
        <v>17946.3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4">
        <v>17946260.85</v>
      </c>
      <c r="X57" s="7"/>
    </row>
    <row r="58" spans="1:24" ht="60.75" customHeight="1">
      <c r="A58" s="8"/>
      <c r="B58" s="73"/>
      <c r="C58" s="71"/>
      <c r="D58" s="75"/>
      <c r="E58" s="415" t="s">
        <v>110</v>
      </c>
      <c r="F58" s="415"/>
      <c r="G58" s="415"/>
      <c r="H58" s="416"/>
      <c r="I58" s="15">
        <v>900</v>
      </c>
      <c r="J58" s="16">
        <v>502</v>
      </c>
      <c r="K58" s="17">
        <v>3510200</v>
      </c>
      <c r="L58" s="15">
        <v>0</v>
      </c>
      <c r="M58" s="413"/>
      <c r="N58" s="413"/>
      <c r="O58" s="413"/>
      <c r="P58" s="414"/>
      <c r="Q58" s="18">
        <v>17946.3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4">
        <v>17946260.85</v>
      </c>
      <c r="X58" s="7"/>
    </row>
    <row r="59" spans="1:24" ht="21.75" customHeight="1">
      <c r="A59" s="8"/>
      <c r="B59" s="73"/>
      <c r="C59" s="71"/>
      <c r="D59" s="74"/>
      <c r="E59" s="75"/>
      <c r="F59" s="415" t="s">
        <v>111</v>
      </c>
      <c r="G59" s="415"/>
      <c r="H59" s="416"/>
      <c r="I59" s="15">
        <v>900</v>
      </c>
      <c r="J59" s="16">
        <v>502</v>
      </c>
      <c r="K59" s="17">
        <v>3510207</v>
      </c>
      <c r="L59" s="15">
        <v>0</v>
      </c>
      <c r="M59" s="413"/>
      <c r="N59" s="413"/>
      <c r="O59" s="413"/>
      <c r="P59" s="414"/>
      <c r="Q59" s="18">
        <v>17946.3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4">
        <v>17946260.85</v>
      </c>
      <c r="X59" s="7"/>
    </row>
    <row r="60" spans="1:24" ht="21.75" customHeight="1">
      <c r="A60" s="8"/>
      <c r="B60" s="73"/>
      <c r="C60" s="71"/>
      <c r="D60" s="74"/>
      <c r="E60" s="74"/>
      <c r="F60" s="75"/>
      <c r="G60" s="411" t="s">
        <v>107</v>
      </c>
      <c r="H60" s="412"/>
      <c r="I60" s="15">
        <v>900</v>
      </c>
      <c r="J60" s="16">
        <v>502</v>
      </c>
      <c r="K60" s="17">
        <v>3510207</v>
      </c>
      <c r="L60" s="15">
        <v>6</v>
      </c>
      <c r="M60" s="413"/>
      <c r="N60" s="413"/>
      <c r="O60" s="413"/>
      <c r="P60" s="414"/>
      <c r="Q60" s="18">
        <v>17946.3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4">
        <v>17946260.85</v>
      </c>
      <c r="X60" s="7"/>
    </row>
    <row r="61" spans="1:24" ht="12" customHeight="1">
      <c r="A61" s="8"/>
      <c r="B61" s="70"/>
      <c r="C61" s="417" t="s">
        <v>112</v>
      </c>
      <c r="D61" s="417"/>
      <c r="E61" s="417"/>
      <c r="F61" s="417"/>
      <c r="G61" s="417"/>
      <c r="H61" s="418"/>
      <c r="I61" s="10">
        <v>900</v>
      </c>
      <c r="J61" s="11">
        <v>702</v>
      </c>
      <c r="K61" s="12">
        <v>0</v>
      </c>
      <c r="L61" s="10">
        <v>0</v>
      </c>
      <c r="M61" s="419"/>
      <c r="N61" s="419"/>
      <c r="O61" s="419"/>
      <c r="P61" s="420"/>
      <c r="Q61" s="13">
        <v>53.7</v>
      </c>
      <c r="R61" s="13">
        <v>0</v>
      </c>
      <c r="S61" s="13">
        <v>0</v>
      </c>
      <c r="T61" s="13">
        <v>53.7</v>
      </c>
      <c r="U61" s="13">
        <v>0</v>
      </c>
      <c r="V61" s="13">
        <v>0</v>
      </c>
      <c r="W61" s="14">
        <v>53736</v>
      </c>
      <c r="X61" s="7"/>
    </row>
    <row r="62" spans="1:24" ht="21.75" customHeight="1">
      <c r="A62" s="8"/>
      <c r="B62" s="73"/>
      <c r="C62" s="72"/>
      <c r="D62" s="415" t="s">
        <v>113</v>
      </c>
      <c r="E62" s="415"/>
      <c r="F62" s="415"/>
      <c r="G62" s="415"/>
      <c r="H62" s="416"/>
      <c r="I62" s="15">
        <v>900</v>
      </c>
      <c r="J62" s="16">
        <v>702</v>
      </c>
      <c r="K62" s="17">
        <v>4230000</v>
      </c>
      <c r="L62" s="15">
        <v>0</v>
      </c>
      <c r="M62" s="413"/>
      <c r="N62" s="413"/>
      <c r="O62" s="413"/>
      <c r="P62" s="414"/>
      <c r="Q62" s="18">
        <v>53.7</v>
      </c>
      <c r="R62" s="18">
        <v>0</v>
      </c>
      <c r="S62" s="18">
        <v>0</v>
      </c>
      <c r="T62" s="18">
        <v>53.7</v>
      </c>
      <c r="U62" s="18">
        <v>0</v>
      </c>
      <c r="V62" s="18">
        <v>0</v>
      </c>
      <c r="W62" s="14">
        <v>53736</v>
      </c>
      <c r="X62" s="7"/>
    </row>
    <row r="63" spans="1:24" ht="25.5" customHeight="1">
      <c r="A63" s="8"/>
      <c r="B63" s="73"/>
      <c r="C63" s="71"/>
      <c r="D63" s="75"/>
      <c r="E63" s="415" t="s">
        <v>114</v>
      </c>
      <c r="F63" s="415"/>
      <c r="G63" s="415"/>
      <c r="H63" s="416"/>
      <c r="I63" s="15">
        <v>900</v>
      </c>
      <c r="J63" s="16">
        <v>702</v>
      </c>
      <c r="K63" s="17">
        <v>4239900</v>
      </c>
      <c r="L63" s="15">
        <v>0</v>
      </c>
      <c r="M63" s="413"/>
      <c r="N63" s="413"/>
      <c r="O63" s="413"/>
      <c r="P63" s="414"/>
      <c r="Q63" s="18">
        <v>53.7</v>
      </c>
      <c r="R63" s="18">
        <v>0</v>
      </c>
      <c r="S63" s="18">
        <v>0</v>
      </c>
      <c r="T63" s="18">
        <v>53.7</v>
      </c>
      <c r="U63" s="18">
        <v>0</v>
      </c>
      <c r="V63" s="18">
        <v>0</v>
      </c>
      <c r="W63" s="14">
        <v>53736</v>
      </c>
      <c r="X63" s="7"/>
    </row>
    <row r="64" spans="1:24" ht="21.75" customHeight="1">
      <c r="A64" s="8"/>
      <c r="B64" s="73"/>
      <c r="C64" s="71"/>
      <c r="D64" s="74"/>
      <c r="E64" s="75"/>
      <c r="F64" s="415" t="s">
        <v>115</v>
      </c>
      <c r="G64" s="415"/>
      <c r="H64" s="416"/>
      <c r="I64" s="15">
        <v>900</v>
      </c>
      <c r="J64" s="16">
        <v>702</v>
      </c>
      <c r="K64" s="17">
        <v>4239901</v>
      </c>
      <c r="L64" s="15">
        <v>0</v>
      </c>
      <c r="M64" s="413"/>
      <c r="N64" s="413"/>
      <c r="O64" s="413"/>
      <c r="P64" s="414"/>
      <c r="Q64" s="18">
        <v>53.7</v>
      </c>
      <c r="R64" s="18">
        <v>0</v>
      </c>
      <c r="S64" s="18">
        <v>0</v>
      </c>
      <c r="T64" s="18">
        <v>53.7</v>
      </c>
      <c r="U64" s="18">
        <v>0</v>
      </c>
      <c r="V64" s="18">
        <v>0</v>
      </c>
      <c r="W64" s="14">
        <v>53736</v>
      </c>
      <c r="X64" s="7"/>
    </row>
    <row r="65" spans="1:24" ht="21.75" customHeight="1">
      <c r="A65" s="8"/>
      <c r="B65" s="73"/>
      <c r="C65" s="71"/>
      <c r="D65" s="74"/>
      <c r="E65" s="74"/>
      <c r="F65" s="75"/>
      <c r="G65" s="411" t="s">
        <v>116</v>
      </c>
      <c r="H65" s="412"/>
      <c r="I65" s="15">
        <v>900</v>
      </c>
      <c r="J65" s="16">
        <v>702</v>
      </c>
      <c r="K65" s="17">
        <v>4239901</v>
      </c>
      <c r="L65" s="15">
        <v>1</v>
      </c>
      <c r="M65" s="413"/>
      <c r="N65" s="413"/>
      <c r="O65" s="413"/>
      <c r="P65" s="414"/>
      <c r="Q65" s="18">
        <v>53.7</v>
      </c>
      <c r="R65" s="18">
        <v>0</v>
      </c>
      <c r="S65" s="18">
        <v>0</v>
      </c>
      <c r="T65" s="18">
        <v>53.7</v>
      </c>
      <c r="U65" s="18">
        <v>0</v>
      </c>
      <c r="V65" s="18">
        <v>0</v>
      </c>
      <c r="W65" s="14">
        <v>53736</v>
      </c>
      <c r="X65" s="7"/>
    </row>
    <row r="66" spans="1:24" ht="12" customHeight="1">
      <c r="A66" s="8"/>
      <c r="B66" s="70"/>
      <c r="C66" s="417" t="s">
        <v>117</v>
      </c>
      <c r="D66" s="417"/>
      <c r="E66" s="417"/>
      <c r="F66" s="417"/>
      <c r="G66" s="417"/>
      <c r="H66" s="418"/>
      <c r="I66" s="10">
        <v>900</v>
      </c>
      <c r="J66" s="11">
        <v>801</v>
      </c>
      <c r="K66" s="12">
        <v>0</v>
      </c>
      <c r="L66" s="10">
        <v>0</v>
      </c>
      <c r="M66" s="419"/>
      <c r="N66" s="419"/>
      <c r="O66" s="419"/>
      <c r="P66" s="420"/>
      <c r="Q66" s="13">
        <v>500.4</v>
      </c>
      <c r="R66" s="13">
        <v>0</v>
      </c>
      <c r="S66" s="13">
        <v>0</v>
      </c>
      <c r="T66" s="13">
        <v>500.4</v>
      </c>
      <c r="U66" s="13">
        <v>0</v>
      </c>
      <c r="V66" s="13">
        <v>0</v>
      </c>
      <c r="W66" s="14">
        <v>500379.12</v>
      </c>
      <c r="X66" s="7"/>
    </row>
    <row r="67" spans="1:24" ht="32.25" customHeight="1">
      <c r="A67" s="8"/>
      <c r="B67" s="73"/>
      <c r="C67" s="72"/>
      <c r="D67" s="415" t="s">
        <v>118</v>
      </c>
      <c r="E67" s="415"/>
      <c r="F67" s="415"/>
      <c r="G67" s="415"/>
      <c r="H67" s="416"/>
      <c r="I67" s="15">
        <v>900</v>
      </c>
      <c r="J67" s="16">
        <v>801</v>
      </c>
      <c r="K67" s="17">
        <v>4400000</v>
      </c>
      <c r="L67" s="15">
        <v>0</v>
      </c>
      <c r="M67" s="413"/>
      <c r="N67" s="413"/>
      <c r="O67" s="413"/>
      <c r="P67" s="414"/>
      <c r="Q67" s="18">
        <v>388.1</v>
      </c>
      <c r="R67" s="18">
        <v>0</v>
      </c>
      <c r="S67" s="18">
        <v>0</v>
      </c>
      <c r="T67" s="18">
        <v>388.1</v>
      </c>
      <c r="U67" s="18">
        <v>0</v>
      </c>
      <c r="V67" s="18">
        <v>0</v>
      </c>
      <c r="W67" s="14">
        <v>388098.12</v>
      </c>
      <c r="X67" s="7"/>
    </row>
    <row r="68" spans="1:24" ht="32.25" customHeight="1">
      <c r="A68" s="8"/>
      <c r="B68" s="73"/>
      <c r="C68" s="71"/>
      <c r="D68" s="75"/>
      <c r="E68" s="415" t="s">
        <v>114</v>
      </c>
      <c r="F68" s="415"/>
      <c r="G68" s="415"/>
      <c r="H68" s="416"/>
      <c r="I68" s="15">
        <v>900</v>
      </c>
      <c r="J68" s="16">
        <v>801</v>
      </c>
      <c r="K68" s="17">
        <v>4409900</v>
      </c>
      <c r="L68" s="15">
        <v>0</v>
      </c>
      <c r="M68" s="413"/>
      <c r="N68" s="413"/>
      <c r="O68" s="413"/>
      <c r="P68" s="414"/>
      <c r="Q68" s="18">
        <v>388.1</v>
      </c>
      <c r="R68" s="18">
        <v>0</v>
      </c>
      <c r="S68" s="18">
        <v>0</v>
      </c>
      <c r="T68" s="18">
        <v>388.1</v>
      </c>
      <c r="U68" s="18">
        <v>0</v>
      </c>
      <c r="V68" s="18">
        <v>0</v>
      </c>
      <c r="W68" s="14">
        <v>388098.12</v>
      </c>
      <c r="X68" s="7"/>
    </row>
    <row r="69" spans="1:24" ht="42.75" customHeight="1">
      <c r="A69" s="8"/>
      <c r="B69" s="73"/>
      <c r="C69" s="71"/>
      <c r="D69" s="74"/>
      <c r="E69" s="75"/>
      <c r="F69" s="415" t="s">
        <v>119</v>
      </c>
      <c r="G69" s="415"/>
      <c r="H69" s="416"/>
      <c r="I69" s="15">
        <v>900</v>
      </c>
      <c r="J69" s="16">
        <v>801</v>
      </c>
      <c r="K69" s="17">
        <v>4409901</v>
      </c>
      <c r="L69" s="15">
        <v>0</v>
      </c>
      <c r="M69" s="413"/>
      <c r="N69" s="413"/>
      <c r="O69" s="413"/>
      <c r="P69" s="414"/>
      <c r="Q69" s="18">
        <v>388.1</v>
      </c>
      <c r="R69" s="18">
        <v>0</v>
      </c>
      <c r="S69" s="18">
        <v>0</v>
      </c>
      <c r="T69" s="18">
        <v>388.1</v>
      </c>
      <c r="U69" s="18">
        <v>0</v>
      </c>
      <c r="V69" s="18">
        <v>0</v>
      </c>
      <c r="W69" s="14">
        <v>388098.12</v>
      </c>
      <c r="X69" s="7"/>
    </row>
    <row r="70" spans="1:24" ht="21.75" customHeight="1">
      <c r="A70" s="8"/>
      <c r="B70" s="73"/>
      <c r="C70" s="71"/>
      <c r="D70" s="74"/>
      <c r="E70" s="74"/>
      <c r="F70" s="75"/>
      <c r="G70" s="411" t="s">
        <v>116</v>
      </c>
      <c r="H70" s="412"/>
      <c r="I70" s="15">
        <v>900</v>
      </c>
      <c r="J70" s="16">
        <v>801</v>
      </c>
      <c r="K70" s="17">
        <v>4409901</v>
      </c>
      <c r="L70" s="15">
        <v>1</v>
      </c>
      <c r="M70" s="413"/>
      <c r="N70" s="413"/>
      <c r="O70" s="413"/>
      <c r="P70" s="414"/>
      <c r="Q70" s="18">
        <v>388.1</v>
      </c>
      <c r="R70" s="18">
        <v>0</v>
      </c>
      <c r="S70" s="18">
        <v>0</v>
      </c>
      <c r="T70" s="18">
        <v>388.1</v>
      </c>
      <c r="U70" s="18">
        <v>0</v>
      </c>
      <c r="V70" s="18">
        <v>0</v>
      </c>
      <c r="W70" s="14">
        <v>388098.12</v>
      </c>
      <c r="X70" s="7"/>
    </row>
    <row r="71" spans="1:24" ht="12" customHeight="1">
      <c r="A71" s="8"/>
      <c r="B71" s="73"/>
      <c r="C71" s="72"/>
      <c r="D71" s="415" t="s">
        <v>120</v>
      </c>
      <c r="E71" s="415"/>
      <c r="F71" s="415"/>
      <c r="G71" s="415"/>
      <c r="H71" s="416"/>
      <c r="I71" s="15">
        <v>900</v>
      </c>
      <c r="J71" s="16">
        <v>801</v>
      </c>
      <c r="K71" s="17">
        <v>4420000</v>
      </c>
      <c r="L71" s="15">
        <v>0</v>
      </c>
      <c r="M71" s="413"/>
      <c r="N71" s="413"/>
      <c r="O71" s="413"/>
      <c r="P71" s="414"/>
      <c r="Q71" s="18">
        <v>112.3</v>
      </c>
      <c r="R71" s="18">
        <v>0</v>
      </c>
      <c r="S71" s="18">
        <v>0</v>
      </c>
      <c r="T71" s="18">
        <v>112.3</v>
      </c>
      <c r="U71" s="18">
        <v>0</v>
      </c>
      <c r="V71" s="18">
        <v>0</v>
      </c>
      <c r="W71" s="14">
        <v>112281</v>
      </c>
      <c r="X71" s="7"/>
    </row>
    <row r="72" spans="1:24" ht="32.25" customHeight="1">
      <c r="A72" s="8"/>
      <c r="B72" s="73"/>
      <c r="C72" s="71"/>
      <c r="D72" s="75"/>
      <c r="E72" s="415" t="s">
        <v>114</v>
      </c>
      <c r="F72" s="415"/>
      <c r="G72" s="415"/>
      <c r="H72" s="416"/>
      <c r="I72" s="15">
        <v>900</v>
      </c>
      <c r="J72" s="16">
        <v>801</v>
      </c>
      <c r="K72" s="17">
        <v>4429900</v>
      </c>
      <c r="L72" s="15">
        <v>0</v>
      </c>
      <c r="M72" s="413"/>
      <c r="N72" s="413"/>
      <c r="O72" s="413"/>
      <c r="P72" s="414"/>
      <c r="Q72" s="18">
        <v>112.3</v>
      </c>
      <c r="R72" s="18">
        <v>0</v>
      </c>
      <c r="S72" s="18">
        <v>0</v>
      </c>
      <c r="T72" s="18">
        <v>112.3</v>
      </c>
      <c r="U72" s="18">
        <v>0</v>
      </c>
      <c r="V72" s="18">
        <v>0</v>
      </c>
      <c r="W72" s="14">
        <v>112281</v>
      </c>
      <c r="X72" s="7"/>
    </row>
    <row r="73" spans="1:24" ht="21.75" customHeight="1">
      <c r="A73" s="8"/>
      <c r="B73" s="73"/>
      <c r="C73" s="71"/>
      <c r="D73" s="74"/>
      <c r="E73" s="74"/>
      <c r="F73" s="75"/>
      <c r="G73" s="411" t="s">
        <v>116</v>
      </c>
      <c r="H73" s="412"/>
      <c r="I73" s="15">
        <v>900</v>
      </c>
      <c r="J73" s="16">
        <v>801</v>
      </c>
      <c r="K73" s="17">
        <v>4429900</v>
      </c>
      <c r="L73" s="15">
        <v>1</v>
      </c>
      <c r="M73" s="413"/>
      <c r="N73" s="413"/>
      <c r="O73" s="413"/>
      <c r="P73" s="414"/>
      <c r="Q73" s="18">
        <v>112.3</v>
      </c>
      <c r="R73" s="18">
        <v>0</v>
      </c>
      <c r="S73" s="18">
        <v>0</v>
      </c>
      <c r="T73" s="18">
        <v>112.3</v>
      </c>
      <c r="U73" s="18">
        <v>0</v>
      </c>
      <c r="V73" s="18">
        <v>0</v>
      </c>
      <c r="W73" s="14">
        <v>112281</v>
      </c>
      <c r="X73" s="7"/>
    </row>
    <row r="74" spans="1:24" ht="32.25" customHeight="1">
      <c r="A74" s="8"/>
      <c r="B74" s="421" t="s">
        <v>121</v>
      </c>
      <c r="C74" s="421"/>
      <c r="D74" s="421"/>
      <c r="E74" s="421"/>
      <c r="F74" s="421"/>
      <c r="G74" s="421"/>
      <c r="H74" s="422"/>
      <c r="I74" s="19">
        <v>901</v>
      </c>
      <c r="J74" s="20">
        <v>0</v>
      </c>
      <c r="K74" s="21">
        <v>0</v>
      </c>
      <c r="L74" s="19">
        <v>0</v>
      </c>
      <c r="M74" s="423"/>
      <c r="N74" s="423"/>
      <c r="O74" s="423"/>
      <c r="P74" s="424"/>
      <c r="Q74" s="22">
        <v>59338</v>
      </c>
      <c r="R74" s="22">
        <v>44000.9</v>
      </c>
      <c r="S74" s="22">
        <v>6871.8</v>
      </c>
      <c r="T74" s="22">
        <v>0</v>
      </c>
      <c r="U74" s="22">
        <v>0</v>
      </c>
      <c r="V74" s="22">
        <v>171</v>
      </c>
      <c r="W74" s="14">
        <v>59338054.42</v>
      </c>
      <c r="X74" s="7"/>
    </row>
    <row r="75" spans="1:24" ht="44.25" customHeight="1">
      <c r="A75" s="8"/>
      <c r="B75" s="70"/>
      <c r="C75" s="417" t="s">
        <v>122</v>
      </c>
      <c r="D75" s="417"/>
      <c r="E75" s="417"/>
      <c r="F75" s="417"/>
      <c r="G75" s="417"/>
      <c r="H75" s="418"/>
      <c r="I75" s="10">
        <v>901</v>
      </c>
      <c r="J75" s="11">
        <v>102</v>
      </c>
      <c r="K75" s="12">
        <v>0</v>
      </c>
      <c r="L75" s="10">
        <v>0</v>
      </c>
      <c r="M75" s="419"/>
      <c r="N75" s="419"/>
      <c r="O75" s="419"/>
      <c r="P75" s="420"/>
      <c r="Q75" s="13">
        <v>2369.3</v>
      </c>
      <c r="R75" s="13">
        <v>2227.7</v>
      </c>
      <c r="S75" s="13">
        <v>141.6</v>
      </c>
      <c r="T75" s="13">
        <v>0</v>
      </c>
      <c r="U75" s="13">
        <v>0</v>
      </c>
      <c r="V75" s="13">
        <v>0</v>
      </c>
      <c r="W75" s="14">
        <v>2369303</v>
      </c>
      <c r="X75" s="7"/>
    </row>
    <row r="76" spans="1:24" ht="21.75" customHeight="1">
      <c r="A76" s="8"/>
      <c r="B76" s="73"/>
      <c r="C76" s="72"/>
      <c r="D76" s="415" t="s">
        <v>85</v>
      </c>
      <c r="E76" s="415"/>
      <c r="F76" s="415"/>
      <c r="G76" s="415"/>
      <c r="H76" s="416"/>
      <c r="I76" s="15">
        <v>901</v>
      </c>
      <c r="J76" s="16">
        <v>102</v>
      </c>
      <c r="K76" s="17">
        <v>20000</v>
      </c>
      <c r="L76" s="15">
        <v>0</v>
      </c>
      <c r="M76" s="413"/>
      <c r="N76" s="413"/>
      <c r="O76" s="413"/>
      <c r="P76" s="414"/>
      <c r="Q76" s="18">
        <v>2369.3</v>
      </c>
      <c r="R76" s="18">
        <v>2227.7</v>
      </c>
      <c r="S76" s="18">
        <v>141.6</v>
      </c>
      <c r="T76" s="18">
        <v>0</v>
      </c>
      <c r="U76" s="18">
        <v>0</v>
      </c>
      <c r="V76" s="18">
        <v>0</v>
      </c>
      <c r="W76" s="14">
        <v>2369303</v>
      </c>
      <c r="X76" s="7"/>
    </row>
    <row r="77" spans="1:24" ht="21.75" customHeight="1">
      <c r="A77" s="8"/>
      <c r="B77" s="73"/>
      <c r="C77" s="71"/>
      <c r="D77" s="75"/>
      <c r="E77" s="415" t="s">
        <v>123</v>
      </c>
      <c r="F77" s="415"/>
      <c r="G77" s="415"/>
      <c r="H77" s="416"/>
      <c r="I77" s="15">
        <v>901</v>
      </c>
      <c r="J77" s="16">
        <v>102</v>
      </c>
      <c r="K77" s="17">
        <v>20300</v>
      </c>
      <c r="L77" s="15">
        <v>0</v>
      </c>
      <c r="M77" s="413"/>
      <c r="N77" s="413"/>
      <c r="O77" s="413"/>
      <c r="P77" s="414"/>
      <c r="Q77" s="18">
        <v>2369.3</v>
      </c>
      <c r="R77" s="18">
        <v>2227.7</v>
      </c>
      <c r="S77" s="18">
        <v>141.6</v>
      </c>
      <c r="T77" s="18">
        <v>0</v>
      </c>
      <c r="U77" s="18">
        <v>0</v>
      </c>
      <c r="V77" s="18">
        <v>0</v>
      </c>
      <c r="W77" s="14">
        <v>2369303</v>
      </c>
      <c r="X77" s="7"/>
    </row>
    <row r="78" spans="1:24" ht="32.25" customHeight="1">
      <c r="A78" s="8"/>
      <c r="B78" s="73"/>
      <c r="C78" s="71"/>
      <c r="D78" s="74"/>
      <c r="E78" s="75"/>
      <c r="F78" s="415" t="s">
        <v>124</v>
      </c>
      <c r="G78" s="415"/>
      <c r="H78" s="416"/>
      <c r="I78" s="15">
        <v>901</v>
      </c>
      <c r="J78" s="16">
        <v>102</v>
      </c>
      <c r="K78" s="17">
        <v>20320</v>
      </c>
      <c r="L78" s="15">
        <v>0</v>
      </c>
      <c r="M78" s="413"/>
      <c r="N78" s="413"/>
      <c r="O78" s="413"/>
      <c r="P78" s="414"/>
      <c r="Q78" s="18">
        <v>2369.3</v>
      </c>
      <c r="R78" s="18">
        <v>2227.7</v>
      </c>
      <c r="S78" s="18">
        <v>141.6</v>
      </c>
      <c r="T78" s="18">
        <v>0</v>
      </c>
      <c r="U78" s="18">
        <v>0</v>
      </c>
      <c r="V78" s="18">
        <v>0</v>
      </c>
      <c r="W78" s="14">
        <v>2369303</v>
      </c>
      <c r="X78" s="7"/>
    </row>
    <row r="79" spans="1:24" ht="32.25" customHeight="1">
      <c r="A79" s="8"/>
      <c r="B79" s="73"/>
      <c r="C79" s="71"/>
      <c r="D79" s="74"/>
      <c r="E79" s="74"/>
      <c r="F79" s="75"/>
      <c r="G79" s="411" t="s">
        <v>83</v>
      </c>
      <c r="H79" s="412"/>
      <c r="I79" s="15">
        <v>901</v>
      </c>
      <c r="J79" s="16">
        <v>102</v>
      </c>
      <c r="K79" s="17">
        <v>20320</v>
      </c>
      <c r="L79" s="15">
        <v>500</v>
      </c>
      <c r="M79" s="413"/>
      <c r="N79" s="413"/>
      <c r="O79" s="413"/>
      <c r="P79" s="414"/>
      <c r="Q79" s="18">
        <v>2369.3</v>
      </c>
      <c r="R79" s="18">
        <v>2227.7</v>
      </c>
      <c r="S79" s="18">
        <v>141.6</v>
      </c>
      <c r="T79" s="18">
        <v>0</v>
      </c>
      <c r="U79" s="18">
        <v>0</v>
      </c>
      <c r="V79" s="18">
        <v>0</v>
      </c>
      <c r="W79" s="14">
        <v>2369303</v>
      </c>
      <c r="X79" s="7"/>
    </row>
    <row r="80" spans="1:24" ht="72" customHeight="1">
      <c r="A80" s="8"/>
      <c r="B80" s="70"/>
      <c r="C80" s="417" t="s">
        <v>125</v>
      </c>
      <c r="D80" s="417"/>
      <c r="E80" s="417"/>
      <c r="F80" s="417"/>
      <c r="G80" s="417"/>
      <c r="H80" s="418"/>
      <c r="I80" s="10">
        <v>901</v>
      </c>
      <c r="J80" s="11">
        <v>104</v>
      </c>
      <c r="K80" s="12">
        <v>0</v>
      </c>
      <c r="L80" s="10">
        <v>0</v>
      </c>
      <c r="M80" s="419"/>
      <c r="N80" s="419"/>
      <c r="O80" s="419"/>
      <c r="P80" s="420"/>
      <c r="Q80" s="13">
        <v>54891</v>
      </c>
      <c r="R80" s="13">
        <v>41578.4</v>
      </c>
      <c r="S80" s="13">
        <v>6730.2</v>
      </c>
      <c r="T80" s="13">
        <v>0</v>
      </c>
      <c r="U80" s="13">
        <v>0</v>
      </c>
      <c r="V80" s="13">
        <v>171</v>
      </c>
      <c r="W80" s="14">
        <v>54890992.64</v>
      </c>
      <c r="X80" s="7"/>
    </row>
    <row r="81" spans="1:24" ht="21.75" customHeight="1">
      <c r="A81" s="8"/>
      <c r="B81" s="73"/>
      <c r="C81" s="72"/>
      <c r="D81" s="415" t="s">
        <v>85</v>
      </c>
      <c r="E81" s="415"/>
      <c r="F81" s="415"/>
      <c r="G81" s="415"/>
      <c r="H81" s="416"/>
      <c r="I81" s="15">
        <v>901</v>
      </c>
      <c r="J81" s="16">
        <v>104</v>
      </c>
      <c r="K81" s="17">
        <v>20000</v>
      </c>
      <c r="L81" s="15">
        <v>0</v>
      </c>
      <c r="M81" s="413"/>
      <c r="N81" s="413"/>
      <c r="O81" s="413"/>
      <c r="P81" s="414"/>
      <c r="Q81" s="18">
        <v>54891</v>
      </c>
      <c r="R81" s="18">
        <v>41578.4</v>
      </c>
      <c r="S81" s="18">
        <v>6730.2</v>
      </c>
      <c r="T81" s="18">
        <v>0</v>
      </c>
      <c r="U81" s="18">
        <v>0</v>
      </c>
      <c r="V81" s="18">
        <v>171</v>
      </c>
      <c r="W81" s="14">
        <v>54890992.64</v>
      </c>
      <c r="X81" s="7"/>
    </row>
    <row r="82" spans="1:24" ht="12" customHeight="1">
      <c r="A82" s="8"/>
      <c r="B82" s="73"/>
      <c r="C82" s="71"/>
      <c r="D82" s="75"/>
      <c r="E82" s="415" t="s">
        <v>86</v>
      </c>
      <c r="F82" s="415"/>
      <c r="G82" s="415"/>
      <c r="H82" s="416"/>
      <c r="I82" s="15">
        <v>901</v>
      </c>
      <c r="J82" s="16">
        <v>104</v>
      </c>
      <c r="K82" s="17">
        <v>20400</v>
      </c>
      <c r="L82" s="15">
        <v>0</v>
      </c>
      <c r="M82" s="413"/>
      <c r="N82" s="413"/>
      <c r="O82" s="413"/>
      <c r="P82" s="414"/>
      <c r="Q82" s="18">
        <v>54891</v>
      </c>
      <c r="R82" s="18">
        <v>41578.4</v>
      </c>
      <c r="S82" s="18">
        <v>6730.2</v>
      </c>
      <c r="T82" s="18">
        <v>0</v>
      </c>
      <c r="U82" s="18">
        <v>0</v>
      </c>
      <c r="V82" s="18">
        <v>171</v>
      </c>
      <c r="W82" s="14">
        <v>54890992.64</v>
      </c>
      <c r="X82" s="7"/>
    </row>
    <row r="83" spans="1:24" ht="32.25" customHeight="1">
      <c r="A83" s="8"/>
      <c r="B83" s="73"/>
      <c r="C83" s="71"/>
      <c r="D83" s="74"/>
      <c r="E83" s="75"/>
      <c r="F83" s="415" t="s">
        <v>121</v>
      </c>
      <c r="G83" s="415"/>
      <c r="H83" s="416"/>
      <c r="I83" s="15">
        <v>901</v>
      </c>
      <c r="J83" s="16">
        <v>104</v>
      </c>
      <c r="K83" s="17">
        <v>20401</v>
      </c>
      <c r="L83" s="15">
        <v>0</v>
      </c>
      <c r="M83" s="413"/>
      <c r="N83" s="413"/>
      <c r="O83" s="413"/>
      <c r="P83" s="414"/>
      <c r="Q83" s="18">
        <v>47813.2</v>
      </c>
      <c r="R83" s="18">
        <v>36985</v>
      </c>
      <c r="S83" s="18">
        <v>6103.2</v>
      </c>
      <c r="T83" s="18">
        <v>0</v>
      </c>
      <c r="U83" s="18">
        <v>0</v>
      </c>
      <c r="V83" s="18">
        <v>0</v>
      </c>
      <c r="W83" s="14">
        <v>47813184</v>
      </c>
      <c r="X83" s="7"/>
    </row>
    <row r="84" spans="1:24" ht="32.25" customHeight="1">
      <c r="A84" s="8"/>
      <c r="B84" s="73"/>
      <c r="C84" s="71"/>
      <c r="D84" s="74"/>
      <c r="E84" s="74"/>
      <c r="F84" s="75"/>
      <c r="G84" s="411" t="s">
        <v>83</v>
      </c>
      <c r="H84" s="412"/>
      <c r="I84" s="15">
        <v>901</v>
      </c>
      <c r="J84" s="16">
        <v>104</v>
      </c>
      <c r="K84" s="17">
        <v>20401</v>
      </c>
      <c r="L84" s="15">
        <v>500</v>
      </c>
      <c r="M84" s="413"/>
      <c r="N84" s="413"/>
      <c r="O84" s="413"/>
      <c r="P84" s="414"/>
      <c r="Q84" s="18">
        <v>47813.2</v>
      </c>
      <c r="R84" s="18">
        <v>36985</v>
      </c>
      <c r="S84" s="18">
        <v>6103.2</v>
      </c>
      <c r="T84" s="18">
        <v>0</v>
      </c>
      <c r="U84" s="18">
        <v>0</v>
      </c>
      <c r="V84" s="18">
        <v>0</v>
      </c>
      <c r="W84" s="14">
        <v>47813184</v>
      </c>
      <c r="X84" s="7"/>
    </row>
    <row r="85" spans="1:24" ht="67.5" customHeight="1">
      <c r="A85" s="8"/>
      <c r="B85" s="73"/>
      <c r="C85" s="71"/>
      <c r="D85" s="74"/>
      <c r="E85" s="75"/>
      <c r="F85" s="415" t="s">
        <v>126</v>
      </c>
      <c r="G85" s="415"/>
      <c r="H85" s="416"/>
      <c r="I85" s="15">
        <v>901</v>
      </c>
      <c r="J85" s="16">
        <v>104</v>
      </c>
      <c r="K85" s="17">
        <v>20402</v>
      </c>
      <c r="L85" s="15">
        <v>0</v>
      </c>
      <c r="M85" s="413"/>
      <c r="N85" s="413"/>
      <c r="O85" s="413"/>
      <c r="P85" s="414"/>
      <c r="Q85" s="18">
        <v>14.7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4">
        <v>14700</v>
      </c>
      <c r="X85" s="7"/>
    </row>
    <row r="86" spans="1:24" ht="32.25" customHeight="1">
      <c r="A86" s="8"/>
      <c r="B86" s="73"/>
      <c r="C86" s="71"/>
      <c r="D86" s="74"/>
      <c r="E86" s="74"/>
      <c r="F86" s="75"/>
      <c r="G86" s="411" t="s">
        <v>83</v>
      </c>
      <c r="H86" s="412"/>
      <c r="I86" s="15">
        <v>901</v>
      </c>
      <c r="J86" s="16">
        <v>104</v>
      </c>
      <c r="K86" s="17">
        <v>20402</v>
      </c>
      <c r="L86" s="15">
        <v>500</v>
      </c>
      <c r="M86" s="413"/>
      <c r="N86" s="413"/>
      <c r="O86" s="413"/>
      <c r="P86" s="414"/>
      <c r="Q86" s="18">
        <v>14.7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4">
        <v>14700</v>
      </c>
      <c r="X86" s="7"/>
    </row>
    <row r="87" spans="1:24" ht="42.75" customHeight="1">
      <c r="A87" s="8"/>
      <c r="B87" s="73"/>
      <c r="C87" s="71"/>
      <c r="D87" s="74"/>
      <c r="E87" s="75"/>
      <c r="F87" s="415" t="s">
        <v>127</v>
      </c>
      <c r="G87" s="415"/>
      <c r="H87" s="416"/>
      <c r="I87" s="15">
        <v>901</v>
      </c>
      <c r="J87" s="16">
        <v>104</v>
      </c>
      <c r="K87" s="17">
        <v>20407</v>
      </c>
      <c r="L87" s="15">
        <v>0</v>
      </c>
      <c r="M87" s="413"/>
      <c r="N87" s="413"/>
      <c r="O87" s="413"/>
      <c r="P87" s="414"/>
      <c r="Q87" s="18">
        <v>1918.2</v>
      </c>
      <c r="R87" s="18">
        <v>1841.6</v>
      </c>
      <c r="S87" s="18">
        <v>76.6</v>
      </c>
      <c r="T87" s="18">
        <v>0</v>
      </c>
      <c r="U87" s="18">
        <v>0</v>
      </c>
      <c r="V87" s="18">
        <v>0</v>
      </c>
      <c r="W87" s="14">
        <v>1918172.68</v>
      </c>
      <c r="X87" s="7"/>
    </row>
    <row r="88" spans="1:24" ht="32.25" customHeight="1">
      <c r="A88" s="8"/>
      <c r="B88" s="73"/>
      <c r="C88" s="71"/>
      <c r="D88" s="74"/>
      <c r="E88" s="74"/>
      <c r="F88" s="75"/>
      <c r="G88" s="411" t="s">
        <v>83</v>
      </c>
      <c r="H88" s="412"/>
      <c r="I88" s="15">
        <v>901</v>
      </c>
      <c r="J88" s="16">
        <v>104</v>
      </c>
      <c r="K88" s="17">
        <v>20407</v>
      </c>
      <c r="L88" s="15">
        <v>500</v>
      </c>
      <c r="M88" s="413"/>
      <c r="N88" s="413"/>
      <c r="O88" s="413"/>
      <c r="P88" s="414"/>
      <c r="Q88" s="18">
        <v>1918.2</v>
      </c>
      <c r="R88" s="18">
        <v>1841.6</v>
      </c>
      <c r="S88" s="18">
        <v>76.6</v>
      </c>
      <c r="T88" s="18">
        <v>0</v>
      </c>
      <c r="U88" s="18">
        <v>0</v>
      </c>
      <c r="V88" s="18">
        <v>0</v>
      </c>
      <c r="W88" s="14">
        <v>1918172.68</v>
      </c>
      <c r="X88" s="7"/>
    </row>
    <row r="89" spans="1:24" ht="42.75" customHeight="1">
      <c r="A89" s="8"/>
      <c r="B89" s="73"/>
      <c r="C89" s="71"/>
      <c r="D89" s="74"/>
      <c r="E89" s="75"/>
      <c r="F89" s="415" t="s">
        <v>128</v>
      </c>
      <c r="G89" s="415"/>
      <c r="H89" s="416"/>
      <c r="I89" s="15">
        <v>901</v>
      </c>
      <c r="J89" s="16">
        <v>104</v>
      </c>
      <c r="K89" s="17">
        <v>20408</v>
      </c>
      <c r="L89" s="15">
        <v>0</v>
      </c>
      <c r="M89" s="413"/>
      <c r="N89" s="413"/>
      <c r="O89" s="413"/>
      <c r="P89" s="414"/>
      <c r="Q89" s="18">
        <v>4099</v>
      </c>
      <c r="R89" s="18">
        <v>2642.1</v>
      </c>
      <c r="S89" s="18">
        <v>531.5</v>
      </c>
      <c r="T89" s="18">
        <v>0</v>
      </c>
      <c r="U89" s="18">
        <v>0</v>
      </c>
      <c r="V89" s="18">
        <v>1</v>
      </c>
      <c r="W89" s="14">
        <v>4099000</v>
      </c>
      <c r="X89" s="7"/>
    </row>
    <row r="90" spans="1:24" ht="32.25" customHeight="1">
      <c r="A90" s="8"/>
      <c r="B90" s="73"/>
      <c r="C90" s="71"/>
      <c r="D90" s="74"/>
      <c r="E90" s="74"/>
      <c r="F90" s="75"/>
      <c r="G90" s="411" t="s">
        <v>83</v>
      </c>
      <c r="H90" s="412"/>
      <c r="I90" s="15">
        <v>901</v>
      </c>
      <c r="J90" s="16">
        <v>104</v>
      </c>
      <c r="K90" s="17">
        <v>20408</v>
      </c>
      <c r="L90" s="15">
        <v>500</v>
      </c>
      <c r="M90" s="413"/>
      <c r="N90" s="413"/>
      <c r="O90" s="413"/>
      <c r="P90" s="414"/>
      <c r="Q90" s="18">
        <v>4099</v>
      </c>
      <c r="R90" s="18">
        <v>2642.1</v>
      </c>
      <c r="S90" s="18">
        <v>531.5</v>
      </c>
      <c r="T90" s="18">
        <v>0</v>
      </c>
      <c r="U90" s="18">
        <v>0</v>
      </c>
      <c r="V90" s="18">
        <v>1</v>
      </c>
      <c r="W90" s="14">
        <v>4099000</v>
      </c>
      <c r="X90" s="7"/>
    </row>
    <row r="91" spans="1:24" ht="53.25" customHeight="1">
      <c r="A91" s="8"/>
      <c r="B91" s="73"/>
      <c r="C91" s="71"/>
      <c r="D91" s="74"/>
      <c r="E91" s="75"/>
      <c r="F91" s="415" t="s">
        <v>129</v>
      </c>
      <c r="G91" s="415"/>
      <c r="H91" s="416"/>
      <c r="I91" s="15">
        <v>901</v>
      </c>
      <c r="J91" s="16">
        <v>104</v>
      </c>
      <c r="K91" s="17">
        <v>20409</v>
      </c>
      <c r="L91" s="15">
        <v>0</v>
      </c>
      <c r="M91" s="413"/>
      <c r="N91" s="413"/>
      <c r="O91" s="413"/>
      <c r="P91" s="414"/>
      <c r="Q91" s="18">
        <v>1045.9</v>
      </c>
      <c r="R91" s="18">
        <v>109.7</v>
      </c>
      <c r="S91" s="18">
        <v>18.9</v>
      </c>
      <c r="T91" s="18">
        <v>0</v>
      </c>
      <c r="U91" s="18">
        <v>0</v>
      </c>
      <c r="V91" s="18">
        <v>170</v>
      </c>
      <c r="W91" s="14">
        <v>1045935.96</v>
      </c>
      <c r="X91" s="7"/>
    </row>
    <row r="92" spans="1:24" ht="32.25" customHeight="1">
      <c r="A92" s="8"/>
      <c r="B92" s="73"/>
      <c r="C92" s="71"/>
      <c r="D92" s="74"/>
      <c r="E92" s="74"/>
      <c r="F92" s="75"/>
      <c r="G92" s="411" t="s">
        <v>83</v>
      </c>
      <c r="H92" s="412"/>
      <c r="I92" s="15">
        <v>901</v>
      </c>
      <c r="J92" s="16">
        <v>104</v>
      </c>
      <c r="K92" s="17">
        <v>20409</v>
      </c>
      <c r="L92" s="15">
        <v>500</v>
      </c>
      <c r="M92" s="413"/>
      <c r="N92" s="413"/>
      <c r="O92" s="413"/>
      <c r="P92" s="414"/>
      <c r="Q92" s="18">
        <v>1045.9</v>
      </c>
      <c r="R92" s="18">
        <v>109.7</v>
      </c>
      <c r="S92" s="18">
        <v>18.9</v>
      </c>
      <c r="T92" s="18">
        <v>0</v>
      </c>
      <c r="U92" s="18">
        <v>0</v>
      </c>
      <c r="V92" s="18">
        <v>170</v>
      </c>
      <c r="W92" s="14">
        <v>1045935.96</v>
      </c>
      <c r="X92" s="7"/>
    </row>
    <row r="93" spans="1:24" ht="21.75" customHeight="1">
      <c r="A93" s="8"/>
      <c r="B93" s="70"/>
      <c r="C93" s="417" t="s">
        <v>95</v>
      </c>
      <c r="D93" s="417"/>
      <c r="E93" s="417"/>
      <c r="F93" s="417"/>
      <c r="G93" s="417"/>
      <c r="H93" s="418"/>
      <c r="I93" s="10">
        <v>901</v>
      </c>
      <c r="J93" s="11">
        <v>114</v>
      </c>
      <c r="K93" s="12">
        <v>0</v>
      </c>
      <c r="L93" s="10">
        <v>0</v>
      </c>
      <c r="M93" s="419"/>
      <c r="N93" s="419"/>
      <c r="O93" s="419"/>
      <c r="P93" s="420"/>
      <c r="Q93" s="13">
        <v>1662.7</v>
      </c>
      <c r="R93" s="13">
        <v>194.8</v>
      </c>
      <c r="S93" s="13">
        <v>0</v>
      </c>
      <c r="T93" s="13">
        <v>0</v>
      </c>
      <c r="U93" s="13">
        <v>0</v>
      </c>
      <c r="V93" s="13">
        <v>0</v>
      </c>
      <c r="W93" s="14">
        <v>1662758.78</v>
      </c>
      <c r="X93" s="7"/>
    </row>
    <row r="94" spans="1:24" ht="38.25" customHeight="1">
      <c r="A94" s="8"/>
      <c r="B94" s="73"/>
      <c r="C94" s="72"/>
      <c r="D94" s="415" t="s">
        <v>96</v>
      </c>
      <c r="E94" s="415"/>
      <c r="F94" s="415"/>
      <c r="G94" s="415"/>
      <c r="H94" s="416"/>
      <c r="I94" s="15">
        <v>901</v>
      </c>
      <c r="J94" s="16">
        <v>114</v>
      </c>
      <c r="K94" s="17">
        <v>920000</v>
      </c>
      <c r="L94" s="15">
        <v>0</v>
      </c>
      <c r="M94" s="413"/>
      <c r="N94" s="413"/>
      <c r="O94" s="413"/>
      <c r="P94" s="414"/>
      <c r="Q94" s="18">
        <v>1662.7</v>
      </c>
      <c r="R94" s="18">
        <v>194.8</v>
      </c>
      <c r="S94" s="18">
        <v>0</v>
      </c>
      <c r="T94" s="18">
        <v>0</v>
      </c>
      <c r="U94" s="18">
        <v>0</v>
      </c>
      <c r="V94" s="18">
        <v>0</v>
      </c>
      <c r="W94" s="14">
        <v>1662758.78</v>
      </c>
      <c r="X94" s="7"/>
    </row>
    <row r="95" spans="1:24" ht="21.75" customHeight="1">
      <c r="A95" s="8"/>
      <c r="B95" s="73"/>
      <c r="C95" s="71"/>
      <c r="D95" s="75"/>
      <c r="E95" s="415" t="s">
        <v>97</v>
      </c>
      <c r="F95" s="415"/>
      <c r="G95" s="415"/>
      <c r="H95" s="416"/>
      <c r="I95" s="15">
        <v>901</v>
      </c>
      <c r="J95" s="16">
        <v>114</v>
      </c>
      <c r="K95" s="17">
        <v>920300</v>
      </c>
      <c r="L95" s="15">
        <v>0</v>
      </c>
      <c r="M95" s="413"/>
      <c r="N95" s="413"/>
      <c r="O95" s="413"/>
      <c r="P95" s="414"/>
      <c r="Q95" s="18">
        <v>1662.7</v>
      </c>
      <c r="R95" s="18">
        <v>194.8</v>
      </c>
      <c r="S95" s="18">
        <v>0</v>
      </c>
      <c r="T95" s="18">
        <v>0</v>
      </c>
      <c r="U95" s="18">
        <v>0</v>
      </c>
      <c r="V95" s="18">
        <v>0</v>
      </c>
      <c r="W95" s="14">
        <v>1662758.78</v>
      </c>
      <c r="X95" s="7"/>
    </row>
    <row r="96" spans="1:24" ht="28.5" customHeight="1">
      <c r="A96" s="8"/>
      <c r="B96" s="73"/>
      <c r="C96" s="71"/>
      <c r="D96" s="74"/>
      <c r="E96" s="75"/>
      <c r="F96" s="415" t="s">
        <v>130</v>
      </c>
      <c r="G96" s="415"/>
      <c r="H96" s="416"/>
      <c r="I96" s="15">
        <v>901</v>
      </c>
      <c r="J96" s="16">
        <v>114</v>
      </c>
      <c r="K96" s="17">
        <v>920327</v>
      </c>
      <c r="L96" s="15">
        <v>0</v>
      </c>
      <c r="M96" s="413"/>
      <c r="N96" s="413"/>
      <c r="O96" s="413"/>
      <c r="P96" s="414"/>
      <c r="Q96" s="18">
        <v>80.4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4">
        <v>80400</v>
      </c>
      <c r="X96" s="7"/>
    </row>
    <row r="97" spans="1:24" ht="26.25" customHeight="1">
      <c r="A97" s="8"/>
      <c r="B97" s="73"/>
      <c r="C97" s="71"/>
      <c r="D97" s="74"/>
      <c r="E97" s="74"/>
      <c r="F97" s="75"/>
      <c r="G97" s="411" t="s">
        <v>83</v>
      </c>
      <c r="H97" s="412"/>
      <c r="I97" s="15">
        <v>901</v>
      </c>
      <c r="J97" s="16">
        <v>114</v>
      </c>
      <c r="K97" s="17">
        <v>920327</v>
      </c>
      <c r="L97" s="15">
        <v>500</v>
      </c>
      <c r="M97" s="413"/>
      <c r="N97" s="413"/>
      <c r="O97" s="413"/>
      <c r="P97" s="414"/>
      <c r="Q97" s="18">
        <v>80.4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4">
        <v>80400</v>
      </c>
      <c r="X97" s="7"/>
    </row>
    <row r="98" spans="1:24" ht="42.75" customHeight="1">
      <c r="A98" s="8"/>
      <c r="B98" s="73"/>
      <c r="C98" s="71"/>
      <c r="D98" s="74"/>
      <c r="E98" s="75"/>
      <c r="F98" s="415" t="s">
        <v>131</v>
      </c>
      <c r="G98" s="415"/>
      <c r="H98" s="416"/>
      <c r="I98" s="15">
        <v>901</v>
      </c>
      <c r="J98" s="16">
        <v>114</v>
      </c>
      <c r="K98" s="17">
        <v>920346</v>
      </c>
      <c r="L98" s="15">
        <v>0</v>
      </c>
      <c r="M98" s="413"/>
      <c r="N98" s="413"/>
      <c r="O98" s="413"/>
      <c r="P98" s="414"/>
      <c r="Q98" s="18">
        <v>257.3</v>
      </c>
      <c r="R98" s="18">
        <v>194.8</v>
      </c>
      <c r="S98" s="18">
        <v>0</v>
      </c>
      <c r="T98" s="18">
        <v>0</v>
      </c>
      <c r="U98" s="18">
        <v>0</v>
      </c>
      <c r="V98" s="18">
        <v>0</v>
      </c>
      <c r="W98" s="14">
        <v>257358.78</v>
      </c>
      <c r="X98" s="7"/>
    </row>
    <row r="99" spans="1:24" ht="32.25" customHeight="1">
      <c r="A99" s="8"/>
      <c r="B99" s="73"/>
      <c r="C99" s="71"/>
      <c r="D99" s="74"/>
      <c r="E99" s="74"/>
      <c r="F99" s="75"/>
      <c r="G99" s="411" t="s">
        <v>83</v>
      </c>
      <c r="H99" s="412"/>
      <c r="I99" s="15">
        <v>901</v>
      </c>
      <c r="J99" s="16">
        <v>114</v>
      </c>
      <c r="K99" s="17">
        <v>920346</v>
      </c>
      <c r="L99" s="15">
        <v>500</v>
      </c>
      <c r="M99" s="413"/>
      <c r="N99" s="413"/>
      <c r="O99" s="413"/>
      <c r="P99" s="414"/>
      <c r="Q99" s="18">
        <v>257.3</v>
      </c>
      <c r="R99" s="18">
        <v>194.8</v>
      </c>
      <c r="S99" s="18">
        <v>0</v>
      </c>
      <c r="T99" s="18">
        <v>0</v>
      </c>
      <c r="U99" s="18">
        <v>0</v>
      </c>
      <c r="V99" s="18">
        <v>0</v>
      </c>
      <c r="W99" s="14">
        <v>257358.78</v>
      </c>
      <c r="X99" s="7"/>
    </row>
    <row r="100" spans="1:24" ht="29.25" customHeight="1">
      <c r="A100" s="8"/>
      <c r="B100" s="73"/>
      <c r="C100" s="71"/>
      <c r="D100" s="74"/>
      <c r="E100" s="75"/>
      <c r="F100" s="415" t="s">
        <v>132</v>
      </c>
      <c r="G100" s="415"/>
      <c r="H100" s="416"/>
      <c r="I100" s="15">
        <v>901</v>
      </c>
      <c r="J100" s="16">
        <v>114</v>
      </c>
      <c r="K100" s="17">
        <v>920369</v>
      </c>
      <c r="L100" s="15">
        <v>0</v>
      </c>
      <c r="M100" s="413"/>
      <c r="N100" s="413"/>
      <c r="O100" s="413"/>
      <c r="P100" s="414"/>
      <c r="Q100" s="18">
        <v>1325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4">
        <v>1325000</v>
      </c>
      <c r="X100" s="7"/>
    </row>
    <row r="101" spans="1:24" ht="29.25" customHeight="1">
      <c r="A101" s="8"/>
      <c r="B101" s="73"/>
      <c r="C101" s="71"/>
      <c r="D101" s="74"/>
      <c r="E101" s="74"/>
      <c r="F101" s="75"/>
      <c r="G101" s="411" t="s">
        <v>83</v>
      </c>
      <c r="H101" s="412"/>
      <c r="I101" s="15">
        <v>901</v>
      </c>
      <c r="J101" s="16">
        <v>114</v>
      </c>
      <c r="K101" s="17">
        <v>920369</v>
      </c>
      <c r="L101" s="15">
        <v>500</v>
      </c>
      <c r="M101" s="413"/>
      <c r="N101" s="413"/>
      <c r="O101" s="413"/>
      <c r="P101" s="414"/>
      <c r="Q101" s="18">
        <v>1325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4">
        <v>1325000</v>
      </c>
      <c r="X101" s="7"/>
    </row>
    <row r="102" spans="1:24" ht="42.75" customHeight="1">
      <c r="A102" s="8"/>
      <c r="B102" s="70"/>
      <c r="C102" s="417" t="s">
        <v>133</v>
      </c>
      <c r="D102" s="417"/>
      <c r="E102" s="417"/>
      <c r="F102" s="417"/>
      <c r="G102" s="417"/>
      <c r="H102" s="418"/>
      <c r="I102" s="10">
        <v>901</v>
      </c>
      <c r="J102" s="11">
        <v>314</v>
      </c>
      <c r="K102" s="12">
        <v>0</v>
      </c>
      <c r="L102" s="10">
        <v>0</v>
      </c>
      <c r="M102" s="419"/>
      <c r="N102" s="419"/>
      <c r="O102" s="419"/>
      <c r="P102" s="420"/>
      <c r="Q102" s="13">
        <v>410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4">
        <v>410000</v>
      </c>
      <c r="X102" s="7"/>
    </row>
    <row r="103" spans="1:24" ht="49.5" customHeight="1">
      <c r="A103" s="8"/>
      <c r="B103" s="73"/>
      <c r="C103" s="72"/>
      <c r="D103" s="415" t="s">
        <v>134</v>
      </c>
      <c r="E103" s="415"/>
      <c r="F103" s="415"/>
      <c r="G103" s="415"/>
      <c r="H103" s="416"/>
      <c r="I103" s="15">
        <v>901</v>
      </c>
      <c r="J103" s="16">
        <v>314</v>
      </c>
      <c r="K103" s="17">
        <v>2470000</v>
      </c>
      <c r="L103" s="15">
        <v>0</v>
      </c>
      <c r="M103" s="413"/>
      <c r="N103" s="413"/>
      <c r="O103" s="413"/>
      <c r="P103" s="414"/>
      <c r="Q103" s="18">
        <v>410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4">
        <v>410000</v>
      </c>
      <c r="X103" s="7"/>
    </row>
    <row r="104" spans="1:24" ht="46.5" customHeight="1">
      <c r="A104" s="8"/>
      <c r="B104" s="73"/>
      <c r="C104" s="71"/>
      <c r="D104" s="75"/>
      <c r="E104" s="415" t="s">
        <v>134</v>
      </c>
      <c r="F104" s="415"/>
      <c r="G104" s="415"/>
      <c r="H104" s="416"/>
      <c r="I104" s="15">
        <v>901</v>
      </c>
      <c r="J104" s="16">
        <v>314</v>
      </c>
      <c r="K104" s="17">
        <v>2470000</v>
      </c>
      <c r="L104" s="15">
        <v>0</v>
      </c>
      <c r="M104" s="413"/>
      <c r="N104" s="413"/>
      <c r="O104" s="413"/>
      <c r="P104" s="414"/>
      <c r="Q104" s="18">
        <v>410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4">
        <v>410000</v>
      </c>
      <c r="X104" s="7"/>
    </row>
    <row r="105" spans="1:24" ht="30" customHeight="1">
      <c r="A105" s="8"/>
      <c r="B105" s="73"/>
      <c r="C105" s="71"/>
      <c r="D105" s="74"/>
      <c r="E105" s="75"/>
      <c r="F105" s="415" t="s">
        <v>135</v>
      </c>
      <c r="G105" s="415"/>
      <c r="H105" s="416"/>
      <c r="I105" s="15">
        <v>901</v>
      </c>
      <c r="J105" s="16">
        <v>314</v>
      </c>
      <c r="K105" s="17">
        <v>2470001</v>
      </c>
      <c r="L105" s="15">
        <v>0</v>
      </c>
      <c r="M105" s="413"/>
      <c r="N105" s="413"/>
      <c r="O105" s="413"/>
      <c r="P105" s="414"/>
      <c r="Q105" s="18">
        <v>410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4">
        <v>410000</v>
      </c>
      <c r="X105" s="7"/>
    </row>
    <row r="106" spans="1:24" ht="29.25" customHeight="1">
      <c r="A106" s="8"/>
      <c r="B106" s="73"/>
      <c r="C106" s="71"/>
      <c r="D106" s="74"/>
      <c r="E106" s="74"/>
      <c r="F106" s="75"/>
      <c r="G106" s="411" t="s">
        <v>83</v>
      </c>
      <c r="H106" s="412"/>
      <c r="I106" s="15">
        <v>901</v>
      </c>
      <c r="J106" s="16">
        <v>314</v>
      </c>
      <c r="K106" s="17">
        <v>2470001</v>
      </c>
      <c r="L106" s="15">
        <v>500</v>
      </c>
      <c r="M106" s="413"/>
      <c r="N106" s="413"/>
      <c r="O106" s="413"/>
      <c r="P106" s="414"/>
      <c r="Q106" s="18">
        <v>410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4">
        <v>410000</v>
      </c>
      <c r="X106" s="7"/>
    </row>
    <row r="107" spans="1:24" ht="21.75" customHeight="1">
      <c r="A107" s="8"/>
      <c r="B107" s="70"/>
      <c r="C107" s="417" t="s">
        <v>136</v>
      </c>
      <c r="D107" s="417"/>
      <c r="E107" s="417"/>
      <c r="F107" s="417"/>
      <c r="G107" s="417"/>
      <c r="H107" s="418"/>
      <c r="I107" s="10">
        <v>901</v>
      </c>
      <c r="J107" s="11">
        <v>707</v>
      </c>
      <c r="K107" s="12">
        <v>0</v>
      </c>
      <c r="L107" s="10">
        <v>0</v>
      </c>
      <c r="M107" s="419"/>
      <c r="N107" s="419"/>
      <c r="O107" s="419"/>
      <c r="P107" s="420"/>
      <c r="Q107" s="13">
        <v>5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4">
        <v>5000</v>
      </c>
      <c r="X107" s="7"/>
    </row>
    <row r="108" spans="1:24" ht="21.75" customHeight="1">
      <c r="A108" s="8"/>
      <c r="B108" s="73"/>
      <c r="C108" s="72"/>
      <c r="D108" s="415" t="s">
        <v>137</v>
      </c>
      <c r="E108" s="415"/>
      <c r="F108" s="415"/>
      <c r="G108" s="415"/>
      <c r="H108" s="416"/>
      <c r="I108" s="15">
        <v>901</v>
      </c>
      <c r="J108" s="16">
        <v>707</v>
      </c>
      <c r="K108" s="17">
        <v>7950000</v>
      </c>
      <c r="L108" s="15">
        <v>0</v>
      </c>
      <c r="M108" s="413"/>
      <c r="N108" s="413"/>
      <c r="O108" s="413"/>
      <c r="P108" s="414"/>
      <c r="Q108" s="18">
        <v>5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4">
        <v>5000</v>
      </c>
      <c r="X108" s="7"/>
    </row>
    <row r="109" spans="1:24" ht="116.25" customHeight="1">
      <c r="A109" s="8"/>
      <c r="B109" s="73"/>
      <c r="C109" s="71"/>
      <c r="D109" s="74"/>
      <c r="E109" s="75"/>
      <c r="F109" s="415" t="s">
        <v>138</v>
      </c>
      <c r="G109" s="415"/>
      <c r="H109" s="416"/>
      <c r="I109" s="15">
        <v>901</v>
      </c>
      <c r="J109" s="16">
        <v>707</v>
      </c>
      <c r="K109" s="17">
        <v>7950020</v>
      </c>
      <c r="L109" s="15">
        <v>0</v>
      </c>
      <c r="M109" s="413"/>
      <c r="N109" s="413"/>
      <c r="O109" s="413"/>
      <c r="P109" s="414"/>
      <c r="Q109" s="18">
        <v>5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4">
        <v>5000</v>
      </c>
      <c r="X109" s="7"/>
    </row>
    <row r="110" spans="1:24" ht="32.25" customHeight="1">
      <c r="A110" s="8"/>
      <c r="B110" s="73"/>
      <c r="C110" s="71"/>
      <c r="D110" s="74"/>
      <c r="E110" s="74"/>
      <c r="F110" s="75"/>
      <c r="G110" s="411" t="s">
        <v>83</v>
      </c>
      <c r="H110" s="412"/>
      <c r="I110" s="15">
        <v>901</v>
      </c>
      <c r="J110" s="16">
        <v>707</v>
      </c>
      <c r="K110" s="17">
        <v>7950020</v>
      </c>
      <c r="L110" s="15">
        <v>500</v>
      </c>
      <c r="M110" s="413"/>
      <c r="N110" s="413"/>
      <c r="O110" s="413"/>
      <c r="P110" s="414"/>
      <c r="Q110" s="18">
        <v>5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4">
        <v>5000</v>
      </c>
      <c r="X110" s="7"/>
    </row>
    <row r="111" spans="1:24" ht="32.25" customHeight="1">
      <c r="A111" s="8"/>
      <c r="B111" s="421" t="s">
        <v>139</v>
      </c>
      <c r="C111" s="421"/>
      <c r="D111" s="421"/>
      <c r="E111" s="421"/>
      <c r="F111" s="421"/>
      <c r="G111" s="421"/>
      <c r="H111" s="422"/>
      <c r="I111" s="19">
        <v>903</v>
      </c>
      <c r="J111" s="20">
        <v>0</v>
      </c>
      <c r="K111" s="21">
        <v>0</v>
      </c>
      <c r="L111" s="19">
        <v>0</v>
      </c>
      <c r="M111" s="423"/>
      <c r="N111" s="423"/>
      <c r="O111" s="423"/>
      <c r="P111" s="424"/>
      <c r="Q111" s="22">
        <v>228767.9</v>
      </c>
      <c r="R111" s="22">
        <v>78487.4</v>
      </c>
      <c r="S111" s="22">
        <v>18564.6</v>
      </c>
      <c r="T111" s="22">
        <v>9761.8</v>
      </c>
      <c r="U111" s="22">
        <v>0</v>
      </c>
      <c r="V111" s="22">
        <v>18505</v>
      </c>
      <c r="W111" s="14">
        <v>228767921.99999997</v>
      </c>
      <c r="X111" s="7"/>
    </row>
    <row r="112" spans="1:24" ht="72.75" customHeight="1">
      <c r="A112" s="8"/>
      <c r="B112" s="70"/>
      <c r="C112" s="417" t="s">
        <v>125</v>
      </c>
      <c r="D112" s="417"/>
      <c r="E112" s="417"/>
      <c r="F112" s="417"/>
      <c r="G112" s="417"/>
      <c r="H112" s="418"/>
      <c r="I112" s="10">
        <v>903</v>
      </c>
      <c r="J112" s="11">
        <v>104</v>
      </c>
      <c r="K112" s="12">
        <v>0</v>
      </c>
      <c r="L112" s="10">
        <v>0</v>
      </c>
      <c r="M112" s="419"/>
      <c r="N112" s="419"/>
      <c r="O112" s="419"/>
      <c r="P112" s="420"/>
      <c r="Q112" s="13">
        <v>94671.9</v>
      </c>
      <c r="R112" s="13">
        <v>36907.3</v>
      </c>
      <c r="S112" s="13">
        <v>7707.6</v>
      </c>
      <c r="T112" s="13">
        <v>9761.8</v>
      </c>
      <c r="U112" s="13">
        <v>0</v>
      </c>
      <c r="V112" s="13">
        <v>5208.4</v>
      </c>
      <c r="W112" s="14">
        <v>94671919.72</v>
      </c>
      <c r="X112" s="7"/>
    </row>
    <row r="113" spans="1:24" ht="21.75" customHeight="1">
      <c r="A113" s="8"/>
      <c r="B113" s="73"/>
      <c r="C113" s="72"/>
      <c r="D113" s="415" t="s">
        <v>85</v>
      </c>
      <c r="E113" s="415"/>
      <c r="F113" s="415"/>
      <c r="G113" s="415"/>
      <c r="H113" s="416"/>
      <c r="I113" s="15">
        <v>903</v>
      </c>
      <c r="J113" s="16">
        <v>104</v>
      </c>
      <c r="K113" s="17">
        <v>20000</v>
      </c>
      <c r="L113" s="15">
        <v>0</v>
      </c>
      <c r="M113" s="413"/>
      <c r="N113" s="413"/>
      <c r="O113" s="413"/>
      <c r="P113" s="414"/>
      <c r="Q113" s="18">
        <v>94671.9</v>
      </c>
      <c r="R113" s="18">
        <v>36907.3</v>
      </c>
      <c r="S113" s="18">
        <v>7707.6</v>
      </c>
      <c r="T113" s="18">
        <v>9761.8</v>
      </c>
      <c r="U113" s="18">
        <v>0</v>
      </c>
      <c r="V113" s="18">
        <v>5208.4</v>
      </c>
      <c r="W113" s="14">
        <v>94671919.72</v>
      </c>
      <c r="X113" s="7"/>
    </row>
    <row r="114" spans="1:24" ht="32.25" customHeight="1">
      <c r="A114" s="8"/>
      <c r="B114" s="73"/>
      <c r="C114" s="71"/>
      <c r="D114" s="75"/>
      <c r="E114" s="415" t="s">
        <v>85</v>
      </c>
      <c r="F114" s="415"/>
      <c r="G114" s="415"/>
      <c r="H114" s="416"/>
      <c r="I114" s="15">
        <v>903</v>
      </c>
      <c r="J114" s="16">
        <v>104</v>
      </c>
      <c r="K114" s="17">
        <v>20000</v>
      </c>
      <c r="L114" s="15">
        <v>0</v>
      </c>
      <c r="M114" s="413"/>
      <c r="N114" s="413"/>
      <c r="O114" s="413"/>
      <c r="P114" s="414"/>
      <c r="Q114" s="18">
        <v>9068.5</v>
      </c>
      <c r="R114" s="18">
        <v>0</v>
      </c>
      <c r="S114" s="18">
        <v>0</v>
      </c>
      <c r="T114" s="18">
        <v>73.8</v>
      </c>
      <c r="U114" s="18">
        <v>0</v>
      </c>
      <c r="V114" s="18">
        <v>3199.8</v>
      </c>
      <c r="W114" s="14">
        <v>9068502.87</v>
      </c>
      <c r="X114" s="7"/>
    </row>
    <row r="115" spans="1:24" ht="53.25" customHeight="1">
      <c r="A115" s="8"/>
      <c r="B115" s="73"/>
      <c r="C115" s="71"/>
      <c r="D115" s="74"/>
      <c r="E115" s="75"/>
      <c r="F115" s="415" t="s">
        <v>140</v>
      </c>
      <c r="G115" s="415"/>
      <c r="H115" s="416"/>
      <c r="I115" s="15">
        <v>903</v>
      </c>
      <c r="J115" s="16">
        <v>104</v>
      </c>
      <c r="K115" s="17">
        <v>20001</v>
      </c>
      <c r="L115" s="15">
        <v>0</v>
      </c>
      <c r="M115" s="413"/>
      <c r="N115" s="413"/>
      <c r="O115" s="413"/>
      <c r="P115" s="414"/>
      <c r="Q115" s="18">
        <v>9068.5</v>
      </c>
      <c r="R115" s="18">
        <v>0</v>
      </c>
      <c r="S115" s="18">
        <v>0</v>
      </c>
      <c r="T115" s="18">
        <v>73.8</v>
      </c>
      <c r="U115" s="18">
        <v>0</v>
      </c>
      <c r="V115" s="18">
        <v>3199.8</v>
      </c>
      <c r="W115" s="14">
        <v>9068502.87</v>
      </c>
      <c r="X115" s="7"/>
    </row>
    <row r="116" spans="1:24" ht="26.25" customHeight="1">
      <c r="A116" s="8"/>
      <c r="B116" s="73"/>
      <c r="C116" s="71"/>
      <c r="D116" s="74"/>
      <c r="E116" s="74"/>
      <c r="F116" s="75"/>
      <c r="G116" s="411" t="s">
        <v>83</v>
      </c>
      <c r="H116" s="412"/>
      <c r="I116" s="15">
        <v>903</v>
      </c>
      <c r="J116" s="16">
        <v>104</v>
      </c>
      <c r="K116" s="17">
        <v>20001</v>
      </c>
      <c r="L116" s="15">
        <v>500</v>
      </c>
      <c r="M116" s="413"/>
      <c r="N116" s="413"/>
      <c r="O116" s="413"/>
      <c r="P116" s="414"/>
      <c r="Q116" s="18">
        <v>9068.5</v>
      </c>
      <c r="R116" s="18">
        <v>0</v>
      </c>
      <c r="S116" s="18">
        <v>0</v>
      </c>
      <c r="T116" s="18">
        <v>73.8</v>
      </c>
      <c r="U116" s="18">
        <v>0</v>
      </c>
      <c r="V116" s="18">
        <v>3199.8</v>
      </c>
      <c r="W116" s="14">
        <v>9068502.87</v>
      </c>
      <c r="X116" s="7"/>
    </row>
    <row r="117" spans="1:24" ht="12" customHeight="1">
      <c r="A117" s="8"/>
      <c r="B117" s="73"/>
      <c r="C117" s="71"/>
      <c r="D117" s="75"/>
      <c r="E117" s="415" t="s">
        <v>86</v>
      </c>
      <c r="F117" s="415"/>
      <c r="G117" s="415"/>
      <c r="H117" s="416"/>
      <c r="I117" s="15">
        <v>903</v>
      </c>
      <c r="J117" s="16">
        <v>104</v>
      </c>
      <c r="K117" s="17">
        <v>20400</v>
      </c>
      <c r="L117" s="15">
        <v>0</v>
      </c>
      <c r="M117" s="413"/>
      <c r="N117" s="413"/>
      <c r="O117" s="413"/>
      <c r="P117" s="414"/>
      <c r="Q117" s="18">
        <v>85603.4</v>
      </c>
      <c r="R117" s="18">
        <v>36907.3</v>
      </c>
      <c r="S117" s="18">
        <v>7707.6</v>
      </c>
      <c r="T117" s="18">
        <v>9688</v>
      </c>
      <c r="U117" s="18">
        <v>0</v>
      </c>
      <c r="V117" s="18">
        <v>2008.6</v>
      </c>
      <c r="W117" s="14">
        <v>85603416.85</v>
      </c>
      <c r="X117" s="7"/>
    </row>
    <row r="118" spans="1:24" ht="32.25" customHeight="1">
      <c r="A118" s="8"/>
      <c r="B118" s="73"/>
      <c r="C118" s="71"/>
      <c r="D118" s="74"/>
      <c r="E118" s="75"/>
      <c r="F118" s="415" t="s">
        <v>139</v>
      </c>
      <c r="G118" s="415"/>
      <c r="H118" s="416"/>
      <c r="I118" s="15">
        <v>903</v>
      </c>
      <c r="J118" s="16">
        <v>104</v>
      </c>
      <c r="K118" s="17">
        <v>20405</v>
      </c>
      <c r="L118" s="15">
        <v>0</v>
      </c>
      <c r="M118" s="413"/>
      <c r="N118" s="413"/>
      <c r="O118" s="413"/>
      <c r="P118" s="414"/>
      <c r="Q118" s="18">
        <v>85603.4</v>
      </c>
      <c r="R118" s="18">
        <v>36907.3</v>
      </c>
      <c r="S118" s="18">
        <v>7707.6</v>
      </c>
      <c r="T118" s="18">
        <v>9688</v>
      </c>
      <c r="U118" s="18">
        <v>0</v>
      </c>
      <c r="V118" s="18">
        <v>2008.6</v>
      </c>
      <c r="W118" s="14">
        <v>85603416.85</v>
      </c>
      <c r="X118" s="7"/>
    </row>
    <row r="119" spans="1:24" ht="32.25" customHeight="1">
      <c r="A119" s="8"/>
      <c r="B119" s="73"/>
      <c r="C119" s="71"/>
      <c r="D119" s="74"/>
      <c r="E119" s="74"/>
      <c r="F119" s="75"/>
      <c r="G119" s="411" t="s">
        <v>83</v>
      </c>
      <c r="H119" s="412"/>
      <c r="I119" s="15">
        <v>903</v>
      </c>
      <c r="J119" s="16">
        <v>104</v>
      </c>
      <c r="K119" s="17">
        <v>20405</v>
      </c>
      <c r="L119" s="15">
        <v>500</v>
      </c>
      <c r="M119" s="413"/>
      <c r="N119" s="413"/>
      <c r="O119" s="413"/>
      <c r="P119" s="414"/>
      <c r="Q119" s="18">
        <v>85603.4</v>
      </c>
      <c r="R119" s="18">
        <v>36907.3</v>
      </c>
      <c r="S119" s="18">
        <v>7707.6</v>
      </c>
      <c r="T119" s="18">
        <v>9688</v>
      </c>
      <c r="U119" s="18">
        <v>0</v>
      </c>
      <c r="V119" s="18">
        <v>2008.6</v>
      </c>
      <c r="W119" s="14">
        <v>85603416.85</v>
      </c>
      <c r="X119" s="7"/>
    </row>
    <row r="120" spans="1:24" ht="21.75" customHeight="1">
      <c r="A120" s="8"/>
      <c r="B120" s="70"/>
      <c r="C120" s="417" t="s">
        <v>95</v>
      </c>
      <c r="D120" s="417"/>
      <c r="E120" s="417"/>
      <c r="F120" s="417"/>
      <c r="G120" s="417"/>
      <c r="H120" s="418"/>
      <c r="I120" s="10">
        <v>903</v>
      </c>
      <c r="J120" s="11">
        <v>114</v>
      </c>
      <c r="K120" s="12">
        <v>0</v>
      </c>
      <c r="L120" s="10">
        <v>0</v>
      </c>
      <c r="M120" s="419"/>
      <c r="N120" s="419"/>
      <c r="O120" s="419"/>
      <c r="P120" s="420"/>
      <c r="Q120" s="13">
        <v>123963</v>
      </c>
      <c r="R120" s="13">
        <v>41580.1</v>
      </c>
      <c r="S120" s="13">
        <v>10857</v>
      </c>
      <c r="T120" s="13">
        <v>0</v>
      </c>
      <c r="U120" s="13">
        <v>0</v>
      </c>
      <c r="V120" s="13">
        <v>10675.9</v>
      </c>
      <c r="W120" s="14">
        <v>123963029.65999998</v>
      </c>
      <c r="X120" s="7"/>
    </row>
    <row r="121" spans="1:24" ht="39" customHeight="1">
      <c r="A121" s="8"/>
      <c r="B121" s="73"/>
      <c r="C121" s="72"/>
      <c r="D121" s="415" t="s">
        <v>96</v>
      </c>
      <c r="E121" s="415"/>
      <c r="F121" s="415"/>
      <c r="G121" s="415"/>
      <c r="H121" s="416"/>
      <c r="I121" s="15">
        <v>903</v>
      </c>
      <c r="J121" s="16">
        <v>114</v>
      </c>
      <c r="K121" s="17">
        <v>920000</v>
      </c>
      <c r="L121" s="15">
        <v>0</v>
      </c>
      <c r="M121" s="413"/>
      <c r="N121" s="413"/>
      <c r="O121" s="413"/>
      <c r="P121" s="414"/>
      <c r="Q121" s="18">
        <v>34884.5</v>
      </c>
      <c r="R121" s="18">
        <v>0</v>
      </c>
      <c r="S121" s="18">
        <v>0</v>
      </c>
      <c r="T121" s="18">
        <v>0</v>
      </c>
      <c r="U121" s="18">
        <v>0</v>
      </c>
      <c r="V121" s="18">
        <v>6200</v>
      </c>
      <c r="W121" s="14">
        <v>34884506.32</v>
      </c>
      <c r="X121" s="7"/>
    </row>
    <row r="122" spans="1:24" ht="21.75" customHeight="1">
      <c r="A122" s="8"/>
      <c r="B122" s="73"/>
      <c r="C122" s="71"/>
      <c r="D122" s="75"/>
      <c r="E122" s="415" t="s">
        <v>97</v>
      </c>
      <c r="F122" s="415"/>
      <c r="G122" s="415"/>
      <c r="H122" s="416"/>
      <c r="I122" s="15">
        <v>903</v>
      </c>
      <c r="J122" s="16">
        <v>114</v>
      </c>
      <c r="K122" s="17">
        <v>920300</v>
      </c>
      <c r="L122" s="15">
        <v>0</v>
      </c>
      <c r="M122" s="413"/>
      <c r="N122" s="413"/>
      <c r="O122" s="413"/>
      <c r="P122" s="414"/>
      <c r="Q122" s="18">
        <v>34884.5</v>
      </c>
      <c r="R122" s="18">
        <v>0</v>
      </c>
      <c r="S122" s="18">
        <v>0</v>
      </c>
      <c r="T122" s="18">
        <v>0</v>
      </c>
      <c r="U122" s="18">
        <v>0</v>
      </c>
      <c r="V122" s="18">
        <v>6200</v>
      </c>
      <c r="W122" s="14">
        <v>34884506.32</v>
      </c>
      <c r="X122" s="7"/>
    </row>
    <row r="123" spans="1:24" ht="32.25" customHeight="1">
      <c r="A123" s="8"/>
      <c r="B123" s="73"/>
      <c r="C123" s="71"/>
      <c r="D123" s="74"/>
      <c r="E123" s="75"/>
      <c r="F123" s="415" t="s">
        <v>141</v>
      </c>
      <c r="G123" s="415"/>
      <c r="H123" s="416"/>
      <c r="I123" s="15">
        <v>903</v>
      </c>
      <c r="J123" s="16">
        <v>114</v>
      </c>
      <c r="K123" s="17">
        <v>920302</v>
      </c>
      <c r="L123" s="15">
        <v>0</v>
      </c>
      <c r="M123" s="413"/>
      <c r="N123" s="413"/>
      <c r="O123" s="413"/>
      <c r="P123" s="414"/>
      <c r="Q123" s="18">
        <v>10510</v>
      </c>
      <c r="R123" s="18">
        <v>0</v>
      </c>
      <c r="S123" s="18">
        <v>0</v>
      </c>
      <c r="T123" s="18">
        <v>0</v>
      </c>
      <c r="U123" s="18">
        <v>0</v>
      </c>
      <c r="V123" s="18">
        <v>6200</v>
      </c>
      <c r="W123" s="14">
        <v>10510000</v>
      </c>
      <c r="X123" s="7"/>
    </row>
    <row r="124" spans="1:24" ht="32.25" customHeight="1">
      <c r="A124" s="8"/>
      <c r="B124" s="73"/>
      <c r="C124" s="71"/>
      <c r="D124" s="74"/>
      <c r="E124" s="74"/>
      <c r="F124" s="75"/>
      <c r="G124" s="411" t="s">
        <v>83</v>
      </c>
      <c r="H124" s="412"/>
      <c r="I124" s="15">
        <v>903</v>
      </c>
      <c r="J124" s="16">
        <v>114</v>
      </c>
      <c r="K124" s="17">
        <v>920302</v>
      </c>
      <c r="L124" s="15">
        <v>500</v>
      </c>
      <c r="M124" s="413"/>
      <c r="N124" s="413"/>
      <c r="O124" s="413"/>
      <c r="P124" s="414"/>
      <c r="Q124" s="18">
        <v>10510</v>
      </c>
      <c r="R124" s="18">
        <v>0</v>
      </c>
      <c r="S124" s="18">
        <v>0</v>
      </c>
      <c r="T124" s="18">
        <v>0</v>
      </c>
      <c r="U124" s="18">
        <v>0</v>
      </c>
      <c r="V124" s="18">
        <v>6200</v>
      </c>
      <c r="W124" s="14">
        <v>10510000</v>
      </c>
      <c r="X124" s="7"/>
    </row>
    <row r="125" spans="1:24" ht="21.75" customHeight="1">
      <c r="A125" s="8"/>
      <c r="B125" s="73"/>
      <c r="C125" s="71"/>
      <c r="D125" s="74"/>
      <c r="E125" s="75"/>
      <c r="F125" s="415" t="s">
        <v>142</v>
      </c>
      <c r="G125" s="415"/>
      <c r="H125" s="416"/>
      <c r="I125" s="15">
        <v>903</v>
      </c>
      <c r="J125" s="16">
        <v>114</v>
      </c>
      <c r="K125" s="17">
        <v>920353</v>
      </c>
      <c r="L125" s="15">
        <v>0</v>
      </c>
      <c r="M125" s="413"/>
      <c r="N125" s="413"/>
      <c r="O125" s="413"/>
      <c r="P125" s="414"/>
      <c r="Q125" s="18">
        <v>12641.7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4">
        <v>12641706.32</v>
      </c>
      <c r="X125" s="7"/>
    </row>
    <row r="126" spans="1:24" ht="32.25" customHeight="1">
      <c r="A126" s="8"/>
      <c r="B126" s="73"/>
      <c r="C126" s="71"/>
      <c r="D126" s="74"/>
      <c r="E126" s="74"/>
      <c r="F126" s="75"/>
      <c r="G126" s="411" t="s">
        <v>83</v>
      </c>
      <c r="H126" s="412"/>
      <c r="I126" s="15">
        <v>903</v>
      </c>
      <c r="J126" s="16">
        <v>114</v>
      </c>
      <c r="K126" s="17">
        <v>920353</v>
      </c>
      <c r="L126" s="15">
        <v>500</v>
      </c>
      <c r="M126" s="413"/>
      <c r="N126" s="413"/>
      <c r="O126" s="413"/>
      <c r="P126" s="414"/>
      <c r="Q126" s="18">
        <v>12641.7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4">
        <v>12641706.32</v>
      </c>
      <c r="X126" s="7"/>
    </row>
    <row r="127" spans="1:24" ht="21.75" customHeight="1">
      <c r="A127" s="8"/>
      <c r="B127" s="73"/>
      <c r="C127" s="71"/>
      <c r="D127" s="74"/>
      <c r="E127" s="75"/>
      <c r="F127" s="415" t="s">
        <v>143</v>
      </c>
      <c r="G127" s="415"/>
      <c r="H127" s="416"/>
      <c r="I127" s="15">
        <v>903</v>
      </c>
      <c r="J127" s="16">
        <v>114</v>
      </c>
      <c r="K127" s="17">
        <v>920361</v>
      </c>
      <c r="L127" s="15">
        <v>0</v>
      </c>
      <c r="M127" s="413"/>
      <c r="N127" s="413"/>
      <c r="O127" s="413"/>
      <c r="P127" s="414"/>
      <c r="Q127" s="18">
        <v>760.8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4">
        <v>760800</v>
      </c>
      <c r="X127" s="7"/>
    </row>
    <row r="128" spans="1:24" ht="32.25" customHeight="1">
      <c r="A128" s="8"/>
      <c r="B128" s="73"/>
      <c r="C128" s="71"/>
      <c r="D128" s="74"/>
      <c r="E128" s="74"/>
      <c r="F128" s="75"/>
      <c r="G128" s="411" t="s">
        <v>83</v>
      </c>
      <c r="H128" s="412"/>
      <c r="I128" s="15">
        <v>903</v>
      </c>
      <c r="J128" s="16">
        <v>114</v>
      </c>
      <c r="K128" s="17">
        <v>920361</v>
      </c>
      <c r="L128" s="15">
        <v>500</v>
      </c>
      <c r="M128" s="413"/>
      <c r="N128" s="413"/>
      <c r="O128" s="413"/>
      <c r="P128" s="414"/>
      <c r="Q128" s="18">
        <v>760.8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4">
        <v>760800</v>
      </c>
      <c r="X128" s="7"/>
    </row>
    <row r="129" spans="1:24" ht="63.75" customHeight="1">
      <c r="A129" s="8"/>
      <c r="B129" s="73"/>
      <c r="C129" s="71"/>
      <c r="D129" s="74"/>
      <c r="E129" s="75"/>
      <c r="F129" s="415" t="s">
        <v>144</v>
      </c>
      <c r="G129" s="415"/>
      <c r="H129" s="416"/>
      <c r="I129" s="15">
        <v>903</v>
      </c>
      <c r="J129" s="16">
        <v>114</v>
      </c>
      <c r="K129" s="17">
        <v>920364</v>
      </c>
      <c r="L129" s="15">
        <v>0</v>
      </c>
      <c r="M129" s="413"/>
      <c r="N129" s="413"/>
      <c r="O129" s="413"/>
      <c r="P129" s="414"/>
      <c r="Q129" s="18">
        <v>10972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4">
        <v>10972000</v>
      </c>
      <c r="X129" s="7"/>
    </row>
    <row r="130" spans="1:24" ht="32.25" customHeight="1">
      <c r="A130" s="8"/>
      <c r="B130" s="73"/>
      <c r="C130" s="71"/>
      <c r="D130" s="74"/>
      <c r="E130" s="74"/>
      <c r="F130" s="75"/>
      <c r="G130" s="411" t="s">
        <v>83</v>
      </c>
      <c r="H130" s="412"/>
      <c r="I130" s="15">
        <v>903</v>
      </c>
      <c r="J130" s="16">
        <v>114</v>
      </c>
      <c r="K130" s="17">
        <v>920364</v>
      </c>
      <c r="L130" s="15">
        <v>500</v>
      </c>
      <c r="M130" s="413"/>
      <c r="N130" s="413"/>
      <c r="O130" s="413"/>
      <c r="P130" s="414"/>
      <c r="Q130" s="18">
        <v>10972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4">
        <v>10972000</v>
      </c>
      <c r="X130" s="7"/>
    </row>
    <row r="131" spans="1:24" ht="21.75" customHeight="1">
      <c r="A131" s="8"/>
      <c r="B131" s="73"/>
      <c r="C131" s="72"/>
      <c r="D131" s="415" t="s">
        <v>145</v>
      </c>
      <c r="E131" s="415"/>
      <c r="F131" s="415"/>
      <c r="G131" s="415"/>
      <c r="H131" s="416"/>
      <c r="I131" s="15">
        <v>903</v>
      </c>
      <c r="J131" s="16">
        <v>114</v>
      </c>
      <c r="K131" s="17">
        <v>930000</v>
      </c>
      <c r="L131" s="15">
        <v>0</v>
      </c>
      <c r="M131" s="413"/>
      <c r="N131" s="413"/>
      <c r="O131" s="413"/>
      <c r="P131" s="414"/>
      <c r="Q131" s="18">
        <v>78143.8</v>
      </c>
      <c r="R131" s="18">
        <v>38160.6</v>
      </c>
      <c r="S131" s="18">
        <v>9967.9</v>
      </c>
      <c r="T131" s="18">
        <v>0</v>
      </c>
      <c r="U131" s="18">
        <v>0</v>
      </c>
      <c r="V131" s="18">
        <v>4299</v>
      </c>
      <c r="W131" s="14">
        <v>78143828.14</v>
      </c>
      <c r="X131" s="7"/>
    </row>
    <row r="132" spans="1:24" ht="32.25" customHeight="1">
      <c r="A132" s="8"/>
      <c r="B132" s="73"/>
      <c r="C132" s="71"/>
      <c r="D132" s="75"/>
      <c r="E132" s="415" t="s">
        <v>114</v>
      </c>
      <c r="F132" s="415"/>
      <c r="G132" s="415"/>
      <c r="H132" s="416"/>
      <c r="I132" s="15">
        <v>903</v>
      </c>
      <c r="J132" s="16">
        <v>114</v>
      </c>
      <c r="K132" s="17">
        <v>939900</v>
      </c>
      <c r="L132" s="15">
        <v>0</v>
      </c>
      <c r="M132" s="413"/>
      <c r="N132" s="413"/>
      <c r="O132" s="413"/>
      <c r="P132" s="414"/>
      <c r="Q132" s="18">
        <v>78143.8</v>
      </c>
      <c r="R132" s="18">
        <v>38160.6</v>
      </c>
      <c r="S132" s="18">
        <v>9967.9</v>
      </c>
      <c r="T132" s="18">
        <v>0</v>
      </c>
      <c r="U132" s="18">
        <v>0</v>
      </c>
      <c r="V132" s="18">
        <v>4299</v>
      </c>
      <c r="W132" s="14">
        <v>78143828.14</v>
      </c>
      <c r="X132" s="7"/>
    </row>
    <row r="133" spans="1:24" ht="42.75" customHeight="1">
      <c r="A133" s="8"/>
      <c r="B133" s="73"/>
      <c r="C133" s="71"/>
      <c r="D133" s="74"/>
      <c r="E133" s="75"/>
      <c r="F133" s="415" t="s">
        <v>146</v>
      </c>
      <c r="G133" s="415"/>
      <c r="H133" s="416"/>
      <c r="I133" s="15">
        <v>903</v>
      </c>
      <c r="J133" s="16">
        <v>114</v>
      </c>
      <c r="K133" s="17">
        <v>939901</v>
      </c>
      <c r="L133" s="15">
        <v>0</v>
      </c>
      <c r="M133" s="413"/>
      <c r="N133" s="413"/>
      <c r="O133" s="413"/>
      <c r="P133" s="414"/>
      <c r="Q133" s="18">
        <v>53282.8</v>
      </c>
      <c r="R133" s="18">
        <v>23665.1</v>
      </c>
      <c r="S133" s="18">
        <v>6199.1</v>
      </c>
      <c r="T133" s="18">
        <v>0</v>
      </c>
      <c r="U133" s="18">
        <v>0</v>
      </c>
      <c r="V133" s="18">
        <v>813.1</v>
      </c>
      <c r="W133" s="14">
        <v>53282857.14</v>
      </c>
      <c r="X133" s="7"/>
    </row>
    <row r="134" spans="1:24" ht="21.75" customHeight="1">
      <c r="A134" s="8"/>
      <c r="B134" s="73"/>
      <c r="C134" s="71"/>
      <c r="D134" s="74"/>
      <c r="E134" s="74"/>
      <c r="F134" s="75"/>
      <c r="G134" s="411" t="s">
        <v>116</v>
      </c>
      <c r="H134" s="412"/>
      <c r="I134" s="15">
        <v>903</v>
      </c>
      <c r="J134" s="16">
        <v>114</v>
      </c>
      <c r="K134" s="17">
        <v>939901</v>
      </c>
      <c r="L134" s="15">
        <v>1</v>
      </c>
      <c r="M134" s="413"/>
      <c r="N134" s="413"/>
      <c r="O134" s="413"/>
      <c r="P134" s="414"/>
      <c r="Q134" s="18">
        <v>53282.8</v>
      </c>
      <c r="R134" s="18">
        <v>23665.1</v>
      </c>
      <c r="S134" s="18">
        <v>6199.1</v>
      </c>
      <c r="T134" s="18">
        <v>0</v>
      </c>
      <c r="U134" s="18">
        <v>0</v>
      </c>
      <c r="V134" s="18">
        <v>813.1</v>
      </c>
      <c r="W134" s="14">
        <v>53282857.14</v>
      </c>
      <c r="X134" s="7"/>
    </row>
    <row r="135" spans="1:24" ht="32.25" customHeight="1">
      <c r="A135" s="8"/>
      <c r="B135" s="73"/>
      <c r="C135" s="71"/>
      <c r="D135" s="74"/>
      <c r="E135" s="75"/>
      <c r="F135" s="415" t="s">
        <v>147</v>
      </c>
      <c r="G135" s="415"/>
      <c r="H135" s="416"/>
      <c r="I135" s="15">
        <v>903</v>
      </c>
      <c r="J135" s="16">
        <v>114</v>
      </c>
      <c r="K135" s="17">
        <v>939910</v>
      </c>
      <c r="L135" s="15">
        <v>0</v>
      </c>
      <c r="M135" s="413"/>
      <c r="N135" s="413"/>
      <c r="O135" s="413"/>
      <c r="P135" s="414"/>
      <c r="Q135" s="18">
        <v>19217.3</v>
      </c>
      <c r="R135" s="18">
        <v>14495.5</v>
      </c>
      <c r="S135" s="18">
        <v>3768.8</v>
      </c>
      <c r="T135" s="18">
        <v>0</v>
      </c>
      <c r="U135" s="18">
        <v>0</v>
      </c>
      <c r="V135" s="18">
        <v>0</v>
      </c>
      <c r="W135" s="14">
        <v>19217300</v>
      </c>
      <c r="X135" s="7"/>
    </row>
    <row r="136" spans="1:24" ht="21.75" customHeight="1">
      <c r="A136" s="8"/>
      <c r="B136" s="73"/>
      <c r="C136" s="71"/>
      <c r="D136" s="74"/>
      <c r="E136" s="74"/>
      <c r="F136" s="75"/>
      <c r="G136" s="411" t="s">
        <v>116</v>
      </c>
      <c r="H136" s="412"/>
      <c r="I136" s="15">
        <v>903</v>
      </c>
      <c r="J136" s="16">
        <v>114</v>
      </c>
      <c r="K136" s="17">
        <v>939910</v>
      </c>
      <c r="L136" s="15">
        <v>1</v>
      </c>
      <c r="M136" s="413"/>
      <c r="N136" s="413"/>
      <c r="O136" s="413"/>
      <c r="P136" s="414"/>
      <c r="Q136" s="18">
        <v>19217.3</v>
      </c>
      <c r="R136" s="18">
        <v>14495.5</v>
      </c>
      <c r="S136" s="18">
        <v>3768.8</v>
      </c>
      <c r="T136" s="18">
        <v>0</v>
      </c>
      <c r="U136" s="18">
        <v>0</v>
      </c>
      <c r="V136" s="18">
        <v>0</v>
      </c>
      <c r="W136" s="14">
        <v>19217300</v>
      </c>
      <c r="X136" s="7"/>
    </row>
    <row r="137" spans="1:24" ht="42.75" customHeight="1">
      <c r="A137" s="8"/>
      <c r="B137" s="73"/>
      <c r="C137" s="71"/>
      <c r="D137" s="74"/>
      <c r="E137" s="75"/>
      <c r="F137" s="415" t="s">
        <v>148</v>
      </c>
      <c r="G137" s="415"/>
      <c r="H137" s="416"/>
      <c r="I137" s="15">
        <v>903</v>
      </c>
      <c r="J137" s="16">
        <v>114</v>
      </c>
      <c r="K137" s="17">
        <v>939916</v>
      </c>
      <c r="L137" s="15">
        <v>0</v>
      </c>
      <c r="M137" s="413"/>
      <c r="N137" s="413"/>
      <c r="O137" s="413"/>
      <c r="P137" s="414"/>
      <c r="Q137" s="18">
        <v>5643.7</v>
      </c>
      <c r="R137" s="18">
        <v>0</v>
      </c>
      <c r="S137" s="18">
        <v>0</v>
      </c>
      <c r="T137" s="18">
        <v>0</v>
      </c>
      <c r="U137" s="18">
        <v>0</v>
      </c>
      <c r="V137" s="18">
        <v>3485.9</v>
      </c>
      <c r="W137" s="14">
        <v>5643671</v>
      </c>
      <c r="X137" s="7"/>
    </row>
    <row r="138" spans="1:24" ht="21.75" customHeight="1">
      <c r="A138" s="8"/>
      <c r="B138" s="73"/>
      <c r="C138" s="71"/>
      <c r="D138" s="74"/>
      <c r="E138" s="74"/>
      <c r="F138" s="75"/>
      <c r="G138" s="411" t="s">
        <v>116</v>
      </c>
      <c r="H138" s="412"/>
      <c r="I138" s="15">
        <v>903</v>
      </c>
      <c r="J138" s="16">
        <v>114</v>
      </c>
      <c r="K138" s="17">
        <v>939916</v>
      </c>
      <c r="L138" s="15">
        <v>1</v>
      </c>
      <c r="M138" s="413"/>
      <c r="N138" s="413"/>
      <c r="O138" s="413"/>
      <c r="P138" s="414"/>
      <c r="Q138" s="18">
        <v>5643.7</v>
      </c>
      <c r="R138" s="18">
        <v>0</v>
      </c>
      <c r="S138" s="18">
        <v>0</v>
      </c>
      <c r="T138" s="18">
        <v>0</v>
      </c>
      <c r="U138" s="18">
        <v>0</v>
      </c>
      <c r="V138" s="18">
        <v>3485.9</v>
      </c>
      <c r="W138" s="14">
        <v>5643671</v>
      </c>
      <c r="X138" s="7"/>
    </row>
    <row r="139" spans="1:24" ht="32.25" customHeight="1">
      <c r="A139" s="8"/>
      <c r="B139" s="73"/>
      <c r="C139" s="72"/>
      <c r="D139" s="415" t="s">
        <v>118</v>
      </c>
      <c r="E139" s="415"/>
      <c r="F139" s="415"/>
      <c r="G139" s="415"/>
      <c r="H139" s="416"/>
      <c r="I139" s="15">
        <v>903</v>
      </c>
      <c r="J139" s="16">
        <v>114</v>
      </c>
      <c r="K139" s="17">
        <v>4400000</v>
      </c>
      <c r="L139" s="15">
        <v>0</v>
      </c>
      <c r="M139" s="413"/>
      <c r="N139" s="413"/>
      <c r="O139" s="413"/>
      <c r="P139" s="414"/>
      <c r="Q139" s="18">
        <v>4528.5</v>
      </c>
      <c r="R139" s="18">
        <v>3419.5</v>
      </c>
      <c r="S139" s="18">
        <v>889.1</v>
      </c>
      <c r="T139" s="18">
        <v>0</v>
      </c>
      <c r="U139" s="18">
        <v>0</v>
      </c>
      <c r="V139" s="18">
        <v>0</v>
      </c>
      <c r="W139" s="14">
        <v>4528480</v>
      </c>
      <c r="X139" s="7"/>
    </row>
    <row r="140" spans="1:24" ht="32.25" customHeight="1">
      <c r="A140" s="8"/>
      <c r="B140" s="73"/>
      <c r="C140" s="71"/>
      <c r="D140" s="75"/>
      <c r="E140" s="415" t="s">
        <v>114</v>
      </c>
      <c r="F140" s="415"/>
      <c r="G140" s="415"/>
      <c r="H140" s="416"/>
      <c r="I140" s="15">
        <v>903</v>
      </c>
      <c r="J140" s="16">
        <v>114</v>
      </c>
      <c r="K140" s="17">
        <v>4409900</v>
      </c>
      <c r="L140" s="15">
        <v>0</v>
      </c>
      <c r="M140" s="413"/>
      <c r="N140" s="413"/>
      <c r="O140" s="413"/>
      <c r="P140" s="414"/>
      <c r="Q140" s="18">
        <v>4528.5</v>
      </c>
      <c r="R140" s="18">
        <v>3419.5</v>
      </c>
      <c r="S140" s="18">
        <v>889.1</v>
      </c>
      <c r="T140" s="18">
        <v>0</v>
      </c>
      <c r="U140" s="18">
        <v>0</v>
      </c>
      <c r="V140" s="18">
        <v>0</v>
      </c>
      <c r="W140" s="14">
        <v>4528480</v>
      </c>
      <c r="X140" s="7"/>
    </row>
    <row r="141" spans="1:24" ht="21.75" customHeight="1">
      <c r="A141" s="8"/>
      <c r="B141" s="73"/>
      <c r="C141" s="71"/>
      <c r="D141" s="74"/>
      <c r="E141" s="75"/>
      <c r="F141" s="415" t="s">
        <v>149</v>
      </c>
      <c r="G141" s="415"/>
      <c r="H141" s="416"/>
      <c r="I141" s="15">
        <v>903</v>
      </c>
      <c r="J141" s="16">
        <v>114</v>
      </c>
      <c r="K141" s="17">
        <v>4409909</v>
      </c>
      <c r="L141" s="15">
        <v>0</v>
      </c>
      <c r="M141" s="413"/>
      <c r="N141" s="413"/>
      <c r="O141" s="413"/>
      <c r="P141" s="414"/>
      <c r="Q141" s="18">
        <v>4528.5</v>
      </c>
      <c r="R141" s="18">
        <v>3419.5</v>
      </c>
      <c r="S141" s="18">
        <v>889.1</v>
      </c>
      <c r="T141" s="18">
        <v>0</v>
      </c>
      <c r="U141" s="18">
        <v>0</v>
      </c>
      <c r="V141" s="18">
        <v>0</v>
      </c>
      <c r="W141" s="14">
        <v>4528480</v>
      </c>
      <c r="X141" s="7"/>
    </row>
    <row r="142" spans="1:24" ht="21.75" customHeight="1">
      <c r="A142" s="8"/>
      <c r="B142" s="73"/>
      <c r="C142" s="71"/>
      <c r="D142" s="74"/>
      <c r="E142" s="74"/>
      <c r="F142" s="75"/>
      <c r="G142" s="411" t="s">
        <v>116</v>
      </c>
      <c r="H142" s="412"/>
      <c r="I142" s="15">
        <v>903</v>
      </c>
      <c r="J142" s="16">
        <v>114</v>
      </c>
      <c r="K142" s="17">
        <v>4409909</v>
      </c>
      <c r="L142" s="15">
        <v>1</v>
      </c>
      <c r="M142" s="413"/>
      <c r="N142" s="413"/>
      <c r="O142" s="413"/>
      <c r="P142" s="414"/>
      <c r="Q142" s="18">
        <v>4528.5</v>
      </c>
      <c r="R142" s="18">
        <v>3419.5</v>
      </c>
      <c r="S142" s="18">
        <v>889.1</v>
      </c>
      <c r="T142" s="18">
        <v>0</v>
      </c>
      <c r="U142" s="18">
        <v>0</v>
      </c>
      <c r="V142" s="18">
        <v>0</v>
      </c>
      <c r="W142" s="14">
        <v>4528480</v>
      </c>
      <c r="X142" s="7"/>
    </row>
    <row r="143" spans="1:24" ht="21.75" customHeight="1">
      <c r="A143" s="8"/>
      <c r="B143" s="73"/>
      <c r="C143" s="72"/>
      <c r="D143" s="415" t="s">
        <v>137</v>
      </c>
      <c r="E143" s="415"/>
      <c r="F143" s="415"/>
      <c r="G143" s="415"/>
      <c r="H143" s="416"/>
      <c r="I143" s="15">
        <v>903</v>
      </c>
      <c r="J143" s="16">
        <v>114</v>
      </c>
      <c r="K143" s="17">
        <v>7950000</v>
      </c>
      <c r="L143" s="15">
        <v>0</v>
      </c>
      <c r="M143" s="413"/>
      <c r="N143" s="413"/>
      <c r="O143" s="413"/>
      <c r="P143" s="414"/>
      <c r="Q143" s="18">
        <v>6406.2</v>
      </c>
      <c r="R143" s="18">
        <v>0</v>
      </c>
      <c r="S143" s="18">
        <v>0</v>
      </c>
      <c r="T143" s="18">
        <v>0</v>
      </c>
      <c r="U143" s="18">
        <v>0</v>
      </c>
      <c r="V143" s="18">
        <v>176.9</v>
      </c>
      <c r="W143" s="14">
        <v>6406215.2</v>
      </c>
      <c r="X143" s="7"/>
    </row>
    <row r="144" spans="1:24" ht="42.75" customHeight="1">
      <c r="A144" s="8"/>
      <c r="B144" s="73"/>
      <c r="C144" s="71"/>
      <c r="D144" s="74"/>
      <c r="E144" s="75"/>
      <c r="F144" s="415" t="s">
        <v>150</v>
      </c>
      <c r="G144" s="415"/>
      <c r="H144" s="416"/>
      <c r="I144" s="15">
        <v>903</v>
      </c>
      <c r="J144" s="16">
        <v>114</v>
      </c>
      <c r="K144" s="17">
        <v>7950001</v>
      </c>
      <c r="L144" s="15">
        <v>0</v>
      </c>
      <c r="M144" s="413"/>
      <c r="N144" s="413"/>
      <c r="O144" s="413"/>
      <c r="P144" s="414"/>
      <c r="Q144" s="18">
        <v>6406.2</v>
      </c>
      <c r="R144" s="18">
        <v>0</v>
      </c>
      <c r="S144" s="18">
        <v>0</v>
      </c>
      <c r="T144" s="18">
        <v>0</v>
      </c>
      <c r="U144" s="18">
        <v>0</v>
      </c>
      <c r="V144" s="18">
        <v>176.9</v>
      </c>
      <c r="W144" s="14">
        <v>6406215.2</v>
      </c>
      <c r="X144" s="7"/>
    </row>
    <row r="145" spans="1:24" ht="32.25" customHeight="1">
      <c r="A145" s="8"/>
      <c r="B145" s="73"/>
      <c r="C145" s="71"/>
      <c r="D145" s="74"/>
      <c r="E145" s="74"/>
      <c r="F145" s="75"/>
      <c r="G145" s="411" t="s">
        <v>83</v>
      </c>
      <c r="H145" s="412"/>
      <c r="I145" s="15">
        <v>903</v>
      </c>
      <c r="J145" s="16">
        <v>114</v>
      </c>
      <c r="K145" s="17">
        <v>7950001</v>
      </c>
      <c r="L145" s="15">
        <v>500</v>
      </c>
      <c r="M145" s="413"/>
      <c r="N145" s="413"/>
      <c r="O145" s="413"/>
      <c r="P145" s="414"/>
      <c r="Q145" s="18">
        <v>6406.2</v>
      </c>
      <c r="R145" s="18">
        <v>0</v>
      </c>
      <c r="S145" s="18">
        <v>0</v>
      </c>
      <c r="T145" s="18">
        <v>0</v>
      </c>
      <c r="U145" s="18">
        <v>0</v>
      </c>
      <c r="V145" s="18">
        <v>176.9</v>
      </c>
      <c r="W145" s="14">
        <v>6406215.2</v>
      </c>
      <c r="X145" s="7"/>
    </row>
    <row r="146" spans="1:24" ht="53.25" customHeight="1">
      <c r="A146" s="8"/>
      <c r="B146" s="70"/>
      <c r="C146" s="417" t="s">
        <v>151</v>
      </c>
      <c r="D146" s="417"/>
      <c r="E146" s="417"/>
      <c r="F146" s="417"/>
      <c r="G146" s="417"/>
      <c r="H146" s="418"/>
      <c r="I146" s="10">
        <v>903</v>
      </c>
      <c r="J146" s="11">
        <v>309</v>
      </c>
      <c r="K146" s="12">
        <v>0</v>
      </c>
      <c r="L146" s="10">
        <v>0</v>
      </c>
      <c r="M146" s="419"/>
      <c r="N146" s="419"/>
      <c r="O146" s="419"/>
      <c r="P146" s="420"/>
      <c r="Q146" s="13">
        <v>1888.7</v>
      </c>
      <c r="R146" s="13">
        <v>0</v>
      </c>
      <c r="S146" s="13">
        <v>0</v>
      </c>
      <c r="T146" s="13">
        <v>0</v>
      </c>
      <c r="U146" s="13">
        <v>0</v>
      </c>
      <c r="V146" s="13">
        <v>647.8</v>
      </c>
      <c r="W146" s="14">
        <v>1888700</v>
      </c>
      <c r="X146" s="7"/>
    </row>
    <row r="147" spans="1:24" ht="53.25" customHeight="1">
      <c r="A147" s="8"/>
      <c r="B147" s="73"/>
      <c r="C147" s="72"/>
      <c r="D147" s="415" t="s">
        <v>152</v>
      </c>
      <c r="E147" s="415"/>
      <c r="F147" s="415"/>
      <c r="G147" s="415"/>
      <c r="H147" s="416"/>
      <c r="I147" s="15">
        <v>903</v>
      </c>
      <c r="J147" s="16">
        <v>309</v>
      </c>
      <c r="K147" s="17">
        <v>2180000</v>
      </c>
      <c r="L147" s="15">
        <v>0</v>
      </c>
      <c r="M147" s="413"/>
      <c r="N147" s="413"/>
      <c r="O147" s="413"/>
      <c r="P147" s="414"/>
      <c r="Q147" s="18">
        <v>1068</v>
      </c>
      <c r="R147" s="18">
        <v>0</v>
      </c>
      <c r="S147" s="18">
        <v>0</v>
      </c>
      <c r="T147" s="18">
        <v>0</v>
      </c>
      <c r="U147" s="18">
        <v>0</v>
      </c>
      <c r="V147" s="18">
        <v>400</v>
      </c>
      <c r="W147" s="14">
        <v>1068000</v>
      </c>
      <c r="X147" s="7"/>
    </row>
    <row r="148" spans="1:24" ht="57" customHeight="1">
      <c r="A148" s="8"/>
      <c r="B148" s="73"/>
      <c r="C148" s="71"/>
      <c r="D148" s="75"/>
      <c r="E148" s="415" t="s">
        <v>153</v>
      </c>
      <c r="F148" s="415"/>
      <c r="G148" s="415"/>
      <c r="H148" s="416"/>
      <c r="I148" s="15">
        <v>903</v>
      </c>
      <c r="J148" s="16">
        <v>309</v>
      </c>
      <c r="K148" s="17">
        <v>2180100</v>
      </c>
      <c r="L148" s="15">
        <v>0</v>
      </c>
      <c r="M148" s="413"/>
      <c r="N148" s="413"/>
      <c r="O148" s="413"/>
      <c r="P148" s="414"/>
      <c r="Q148" s="18">
        <v>1068</v>
      </c>
      <c r="R148" s="18">
        <v>0</v>
      </c>
      <c r="S148" s="18">
        <v>0</v>
      </c>
      <c r="T148" s="18">
        <v>0</v>
      </c>
      <c r="U148" s="18">
        <v>0</v>
      </c>
      <c r="V148" s="18">
        <v>400</v>
      </c>
      <c r="W148" s="14">
        <v>1068000</v>
      </c>
      <c r="X148" s="7"/>
    </row>
    <row r="149" spans="1:24" ht="53.25" customHeight="1">
      <c r="A149" s="8"/>
      <c r="B149" s="73"/>
      <c r="C149" s="71"/>
      <c r="D149" s="74"/>
      <c r="E149" s="75"/>
      <c r="F149" s="415" t="s">
        <v>152</v>
      </c>
      <c r="G149" s="415"/>
      <c r="H149" s="416"/>
      <c r="I149" s="15">
        <v>903</v>
      </c>
      <c r="J149" s="16">
        <v>309</v>
      </c>
      <c r="K149" s="17">
        <v>2180102</v>
      </c>
      <c r="L149" s="15">
        <v>0</v>
      </c>
      <c r="M149" s="413"/>
      <c r="N149" s="413"/>
      <c r="O149" s="413"/>
      <c r="P149" s="414"/>
      <c r="Q149" s="18">
        <v>1068</v>
      </c>
      <c r="R149" s="18">
        <v>0</v>
      </c>
      <c r="S149" s="18">
        <v>0</v>
      </c>
      <c r="T149" s="18">
        <v>0</v>
      </c>
      <c r="U149" s="18">
        <v>0</v>
      </c>
      <c r="V149" s="18">
        <v>400</v>
      </c>
      <c r="W149" s="14">
        <v>1068000</v>
      </c>
      <c r="X149" s="7"/>
    </row>
    <row r="150" spans="1:24" ht="32.25" customHeight="1">
      <c r="A150" s="8"/>
      <c r="B150" s="73"/>
      <c r="C150" s="71"/>
      <c r="D150" s="74"/>
      <c r="E150" s="74"/>
      <c r="F150" s="75"/>
      <c r="G150" s="411" t="s">
        <v>83</v>
      </c>
      <c r="H150" s="412"/>
      <c r="I150" s="15">
        <v>903</v>
      </c>
      <c r="J150" s="16">
        <v>309</v>
      </c>
      <c r="K150" s="17">
        <v>2180102</v>
      </c>
      <c r="L150" s="15">
        <v>500</v>
      </c>
      <c r="M150" s="413"/>
      <c r="N150" s="413"/>
      <c r="O150" s="413"/>
      <c r="P150" s="414"/>
      <c r="Q150" s="18">
        <v>1068</v>
      </c>
      <c r="R150" s="18">
        <v>0</v>
      </c>
      <c r="S150" s="18">
        <v>0</v>
      </c>
      <c r="T150" s="18">
        <v>0</v>
      </c>
      <c r="U150" s="18">
        <v>0</v>
      </c>
      <c r="V150" s="18">
        <v>400</v>
      </c>
      <c r="W150" s="14">
        <v>1068000</v>
      </c>
      <c r="X150" s="7"/>
    </row>
    <row r="151" spans="1:24" ht="21.75" customHeight="1">
      <c r="A151" s="8"/>
      <c r="B151" s="73"/>
      <c r="C151" s="72"/>
      <c r="D151" s="415" t="s">
        <v>137</v>
      </c>
      <c r="E151" s="415"/>
      <c r="F151" s="415"/>
      <c r="G151" s="415"/>
      <c r="H151" s="416"/>
      <c r="I151" s="15">
        <v>903</v>
      </c>
      <c r="J151" s="16">
        <v>309</v>
      </c>
      <c r="K151" s="17">
        <v>7950000</v>
      </c>
      <c r="L151" s="15">
        <v>0</v>
      </c>
      <c r="M151" s="413"/>
      <c r="N151" s="413"/>
      <c r="O151" s="413"/>
      <c r="P151" s="414"/>
      <c r="Q151" s="18">
        <v>820.7</v>
      </c>
      <c r="R151" s="18">
        <v>0</v>
      </c>
      <c r="S151" s="18">
        <v>0</v>
      </c>
      <c r="T151" s="18">
        <v>0</v>
      </c>
      <c r="U151" s="18">
        <v>0</v>
      </c>
      <c r="V151" s="18">
        <v>247.8</v>
      </c>
      <c r="W151" s="14">
        <v>820700</v>
      </c>
      <c r="X151" s="7"/>
    </row>
    <row r="152" spans="1:24" ht="94.5" customHeight="1">
      <c r="A152" s="8"/>
      <c r="B152" s="73"/>
      <c r="C152" s="71"/>
      <c r="D152" s="74"/>
      <c r="E152" s="75"/>
      <c r="F152" s="415" t="s">
        <v>154</v>
      </c>
      <c r="G152" s="415"/>
      <c r="H152" s="416"/>
      <c r="I152" s="15">
        <v>903</v>
      </c>
      <c r="J152" s="16">
        <v>309</v>
      </c>
      <c r="K152" s="17">
        <v>7950019</v>
      </c>
      <c r="L152" s="15">
        <v>0</v>
      </c>
      <c r="M152" s="413"/>
      <c r="N152" s="413"/>
      <c r="O152" s="413"/>
      <c r="P152" s="414"/>
      <c r="Q152" s="18">
        <v>820.7</v>
      </c>
      <c r="R152" s="18">
        <v>0</v>
      </c>
      <c r="S152" s="18">
        <v>0</v>
      </c>
      <c r="T152" s="18">
        <v>0</v>
      </c>
      <c r="U152" s="18">
        <v>0</v>
      </c>
      <c r="V152" s="18">
        <v>247.8</v>
      </c>
      <c r="W152" s="14">
        <v>820700</v>
      </c>
      <c r="X152" s="7"/>
    </row>
    <row r="153" spans="1:24" ht="32.25" customHeight="1">
      <c r="A153" s="8"/>
      <c r="B153" s="73"/>
      <c r="C153" s="71"/>
      <c r="D153" s="74"/>
      <c r="E153" s="74"/>
      <c r="F153" s="75"/>
      <c r="G153" s="411" t="s">
        <v>83</v>
      </c>
      <c r="H153" s="412"/>
      <c r="I153" s="15">
        <v>903</v>
      </c>
      <c r="J153" s="16">
        <v>309</v>
      </c>
      <c r="K153" s="17">
        <v>7950019</v>
      </c>
      <c r="L153" s="15">
        <v>500</v>
      </c>
      <c r="M153" s="413"/>
      <c r="N153" s="413"/>
      <c r="O153" s="413"/>
      <c r="P153" s="414"/>
      <c r="Q153" s="18">
        <v>820.7</v>
      </c>
      <c r="R153" s="18">
        <v>0</v>
      </c>
      <c r="S153" s="18">
        <v>0</v>
      </c>
      <c r="T153" s="18">
        <v>0</v>
      </c>
      <c r="U153" s="18">
        <v>0</v>
      </c>
      <c r="V153" s="18">
        <v>247.8</v>
      </c>
      <c r="W153" s="14">
        <v>820700</v>
      </c>
      <c r="X153" s="7"/>
    </row>
    <row r="154" spans="1:24" ht="42.75" customHeight="1">
      <c r="A154" s="8"/>
      <c r="B154" s="70"/>
      <c r="C154" s="417" t="s">
        <v>133</v>
      </c>
      <c r="D154" s="417"/>
      <c r="E154" s="417"/>
      <c r="F154" s="417"/>
      <c r="G154" s="417"/>
      <c r="H154" s="418"/>
      <c r="I154" s="10">
        <v>903</v>
      </c>
      <c r="J154" s="11">
        <v>314</v>
      </c>
      <c r="K154" s="12">
        <v>0</v>
      </c>
      <c r="L154" s="10">
        <v>0</v>
      </c>
      <c r="M154" s="419"/>
      <c r="N154" s="419"/>
      <c r="O154" s="419"/>
      <c r="P154" s="420"/>
      <c r="Q154" s="13">
        <v>537.4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4">
        <v>537400</v>
      </c>
      <c r="X154" s="7"/>
    </row>
    <row r="155" spans="1:24" ht="21.75" customHeight="1">
      <c r="A155" s="8"/>
      <c r="B155" s="73"/>
      <c r="C155" s="72"/>
      <c r="D155" s="415" t="s">
        <v>137</v>
      </c>
      <c r="E155" s="415"/>
      <c r="F155" s="415"/>
      <c r="G155" s="415"/>
      <c r="H155" s="416"/>
      <c r="I155" s="15">
        <v>903</v>
      </c>
      <c r="J155" s="16">
        <v>314</v>
      </c>
      <c r="K155" s="17">
        <v>7950000</v>
      </c>
      <c r="L155" s="15">
        <v>0</v>
      </c>
      <c r="M155" s="413"/>
      <c r="N155" s="413"/>
      <c r="O155" s="413"/>
      <c r="P155" s="414"/>
      <c r="Q155" s="18">
        <v>537.4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4">
        <v>537400</v>
      </c>
      <c r="X155" s="7"/>
    </row>
    <row r="156" spans="1:24" ht="53.25" customHeight="1">
      <c r="A156" s="8"/>
      <c r="B156" s="73"/>
      <c r="C156" s="71"/>
      <c r="D156" s="74"/>
      <c r="E156" s="75"/>
      <c r="F156" s="415" t="s">
        <v>155</v>
      </c>
      <c r="G156" s="415"/>
      <c r="H156" s="416"/>
      <c r="I156" s="15">
        <v>903</v>
      </c>
      <c r="J156" s="16">
        <v>314</v>
      </c>
      <c r="K156" s="17">
        <v>7950013</v>
      </c>
      <c r="L156" s="15">
        <v>0</v>
      </c>
      <c r="M156" s="413"/>
      <c r="N156" s="413"/>
      <c r="O156" s="413"/>
      <c r="P156" s="414"/>
      <c r="Q156" s="18">
        <v>537.4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4">
        <v>537400</v>
      </c>
      <c r="X156" s="7"/>
    </row>
    <row r="157" spans="1:24" ht="32.25" customHeight="1">
      <c r="A157" s="8"/>
      <c r="B157" s="73"/>
      <c r="C157" s="71"/>
      <c r="D157" s="74"/>
      <c r="E157" s="74"/>
      <c r="F157" s="75"/>
      <c r="G157" s="411" t="s">
        <v>83</v>
      </c>
      <c r="H157" s="412"/>
      <c r="I157" s="15">
        <v>903</v>
      </c>
      <c r="J157" s="16">
        <v>314</v>
      </c>
      <c r="K157" s="17">
        <v>7950013</v>
      </c>
      <c r="L157" s="15">
        <v>500</v>
      </c>
      <c r="M157" s="413"/>
      <c r="N157" s="413"/>
      <c r="O157" s="413"/>
      <c r="P157" s="414"/>
      <c r="Q157" s="18">
        <v>537.4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4">
        <v>537400</v>
      </c>
      <c r="X157" s="7"/>
    </row>
    <row r="158" spans="1:24" ht="21.75" customHeight="1">
      <c r="A158" s="8"/>
      <c r="B158" s="70"/>
      <c r="C158" s="417" t="s">
        <v>156</v>
      </c>
      <c r="D158" s="417"/>
      <c r="E158" s="417"/>
      <c r="F158" s="417"/>
      <c r="G158" s="417"/>
      <c r="H158" s="418"/>
      <c r="I158" s="10">
        <v>903</v>
      </c>
      <c r="J158" s="11">
        <v>709</v>
      </c>
      <c r="K158" s="12">
        <v>0</v>
      </c>
      <c r="L158" s="10">
        <v>0</v>
      </c>
      <c r="M158" s="419"/>
      <c r="N158" s="419"/>
      <c r="O158" s="419"/>
      <c r="P158" s="420"/>
      <c r="Q158" s="13">
        <v>3000</v>
      </c>
      <c r="R158" s="13">
        <v>0</v>
      </c>
      <c r="S158" s="13">
        <v>0</v>
      </c>
      <c r="T158" s="13">
        <v>0</v>
      </c>
      <c r="U158" s="13">
        <v>0</v>
      </c>
      <c r="V158" s="13">
        <v>1600</v>
      </c>
      <c r="W158" s="14">
        <v>3000000</v>
      </c>
      <c r="X158" s="7"/>
    </row>
    <row r="159" spans="1:24" ht="21.75" customHeight="1">
      <c r="A159" s="8"/>
      <c r="B159" s="73"/>
      <c r="C159" s="72"/>
      <c r="D159" s="415" t="s">
        <v>157</v>
      </c>
      <c r="E159" s="415"/>
      <c r="F159" s="415"/>
      <c r="G159" s="415"/>
      <c r="H159" s="416"/>
      <c r="I159" s="15">
        <v>903</v>
      </c>
      <c r="J159" s="16">
        <v>709</v>
      </c>
      <c r="K159" s="17">
        <v>4360000</v>
      </c>
      <c r="L159" s="15">
        <v>0</v>
      </c>
      <c r="M159" s="413"/>
      <c r="N159" s="413"/>
      <c r="O159" s="413"/>
      <c r="P159" s="414"/>
      <c r="Q159" s="18">
        <v>3000</v>
      </c>
      <c r="R159" s="18">
        <v>0</v>
      </c>
      <c r="S159" s="18">
        <v>0</v>
      </c>
      <c r="T159" s="18">
        <v>0</v>
      </c>
      <c r="U159" s="18">
        <v>0</v>
      </c>
      <c r="V159" s="18">
        <v>1600</v>
      </c>
      <c r="W159" s="14">
        <v>3000000</v>
      </c>
      <c r="X159" s="7"/>
    </row>
    <row r="160" spans="1:24" ht="21.75" customHeight="1">
      <c r="A160" s="8"/>
      <c r="B160" s="73"/>
      <c r="C160" s="71"/>
      <c r="D160" s="75"/>
      <c r="E160" s="415" t="s">
        <v>158</v>
      </c>
      <c r="F160" s="415"/>
      <c r="G160" s="415"/>
      <c r="H160" s="416"/>
      <c r="I160" s="15">
        <v>903</v>
      </c>
      <c r="J160" s="16">
        <v>709</v>
      </c>
      <c r="K160" s="17">
        <v>4360900</v>
      </c>
      <c r="L160" s="15">
        <v>0</v>
      </c>
      <c r="M160" s="413"/>
      <c r="N160" s="413"/>
      <c r="O160" s="413"/>
      <c r="P160" s="414"/>
      <c r="Q160" s="18">
        <v>3000</v>
      </c>
      <c r="R160" s="18">
        <v>0</v>
      </c>
      <c r="S160" s="18">
        <v>0</v>
      </c>
      <c r="T160" s="18">
        <v>0</v>
      </c>
      <c r="U160" s="18">
        <v>0</v>
      </c>
      <c r="V160" s="18">
        <v>1600</v>
      </c>
      <c r="W160" s="14">
        <v>3000000</v>
      </c>
      <c r="X160" s="7"/>
    </row>
    <row r="161" spans="1:24" ht="32.25" customHeight="1">
      <c r="A161" s="8"/>
      <c r="B161" s="73"/>
      <c r="C161" s="71"/>
      <c r="D161" s="74"/>
      <c r="E161" s="75"/>
      <c r="F161" s="415" t="s">
        <v>159</v>
      </c>
      <c r="G161" s="415"/>
      <c r="H161" s="416"/>
      <c r="I161" s="15">
        <v>903</v>
      </c>
      <c r="J161" s="16">
        <v>709</v>
      </c>
      <c r="K161" s="17">
        <v>4360902</v>
      </c>
      <c r="L161" s="15">
        <v>0</v>
      </c>
      <c r="M161" s="413"/>
      <c r="N161" s="413"/>
      <c r="O161" s="413"/>
      <c r="P161" s="414"/>
      <c r="Q161" s="18">
        <v>3000</v>
      </c>
      <c r="R161" s="18">
        <v>0</v>
      </c>
      <c r="S161" s="18">
        <v>0</v>
      </c>
      <c r="T161" s="18">
        <v>0</v>
      </c>
      <c r="U161" s="18">
        <v>0</v>
      </c>
      <c r="V161" s="18">
        <v>1600</v>
      </c>
      <c r="W161" s="14">
        <v>3000000</v>
      </c>
      <c r="X161" s="7"/>
    </row>
    <row r="162" spans="1:24" ht="32.25" customHeight="1">
      <c r="A162" s="8"/>
      <c r="B162" s="73"/>
      <c r="C162" s="71"/>
      <c r="D162" s="74"/>
      <c r="E162" s="74"/>
      <c r="F162" s="75"/>
      <c r="G162" s="411" t="s">
        <v>83</v>
      </c>
      <c r="H162" s="412"/>
      <c r="I162" s="15">
        <v>903</v>
      </c>
      <c r="J162" s="16">
        <v>709</v>
      </c>
      <c r="K162" s="17">
        <v>4360902</v>
      </c>
      <c r="L162" s="15">
        <v>500</v>
      </c>
      <c r="M162" s="413"/>
      <c r="N162" s="413"/>
      <c r="O162" s="413"/>
      <c r="P162" s="414"/>
      <c r="Q162" s="18">
        <v>3000</v>
      </c>
      <c r="R162" s="18">
        <v>0</v>
      </c>
      <c r="S162" s="18">
        <v>0</v>
      </c>
      <c r="T162" s="18">
        <v>0</v>
      </c>
      <c r="U162" s="18">
        <v>0</v>
      </c>
      <c r="V162" s="18">
        <v>1600</v>
      </c>
      <c r="W162" s="14">
        <v>3000000</v>
      </c>
      <c r="X162" s="7"/>
    </row>
    <row r="163" spans="1:24" ht="21.75" customHeight="1">
      <c r="A163" s="8"/>
      <c r="B163" s="70"/>
      <c r="C163" s="417" t="s">
        <v>160</v>
      </c>
      <c r="D163" s="417"/>
      <c r="E163" s="417"/>
      <c r="F163" s="417"/>
      <c r="G163" s="417"/>
      <c r="H163" s="418"/>
      <c r="I163" s="10">
        <v>903</v>
      </c>
      <c r="J163" s="11">
        <v>903</v>
      </c>
      <c r="K163" s="12">
        <v>0</v>
      </c>
      <c r="L163" s="10">
        <v>0</v>
      </c>
      <c r="M163" s="419"/>
      <c r="N163" s="419"/>
      <c r="O163" s="419"/>
      <c r="P163" s="420"/>
      <c r="Q163" s="13">
        <v>50.9</v>
      </c>
      <c r="R163" s="13">
        <v>0</v>
      </c>
      <c r="S163" s="13">
        <v>0</v>
      </c>
      <c r="T163" s="13">
        <v>0</v>
      </c>
      <c r="U163" s="13">
        <v>0</v>
      </c>
      <c r="V163" s="13">
        <v>50.9</v>
      </c>
      <c r="W163" s="14">
        <v>50900</v>
      </c>
      <c r="X163" s="7"/>
    </row>
    <row r="164" spans="1:24" ht="21.75" customHeight="1">
      <c r="A164" s="8"/>
      <c r="B164" s="73"/>
      <c r="C164" s="72"/>
      <c r="D164" s="415" t="s">
        <v>137</v>
      </c>
      <c r="E164" s="415"/>
      <c r="F164" s="415"/>
      <c r="G164" s="415"/>
      <c r="H164" s="416"/>
      <c r="I164" s="15">
        <v>903</v>
      </c>
      <c r="J164" s="16">
        <v>903</v>
      </c>
      <c r="K164" s="17">
        <v>7950000</v>
      </c>
      <c r="L164" s="15">
        <v>0</v>
      </c>
      <c r="M164" s="413"/>
      <c r="N164" s="413"/>
      <c r="O164" s="413"/>
      <c r="P164" s="414"/>
      <c r="Q164" s="18">
        <v>50.9</v>
      </c>
      <c r="R164" s="18">
        <v>0</v>
      </c>
      <c r="S164" s="18">
        <v>0</v>
      </c>
      <c r="T164" s="18">
        <v>0</v>
      </c>
      <c r="U164" s="18">
        <v>0</v>
      </c>
      <c r="V164" s="18">
        <v>50.9</v>
      </c>
      <c r="W164" s="14">
        <v>50900</v>
      </c>
      <c r="X164" s="7"/>
    </row>
    <row r="165" spans="1:24" ht="90" customHeight="1">
      <c r="A165" s="8"/>
      <c r="B165" s="73"/>
      <c r="C165" s="71"/>
      <c r="D165" s="74"/>
      <c r="E165" s="75"/>
      <c r="F165" s="415" t="s">
        <v>154</v>
      </c>
      <c r="G165" s="415"/>
      <c r="H165" s="416"/>
      <c r="I165" s="15">
        <v>903</v>
      </c>
      <c r="J165" s="16">
        <v>903</v>
      </c>
      <c r="K165" s="17">
        <v>7950019</v>
      </c>
      <c r="L165" s="15">
        <v>0</v>
      </c>
      <c r="M165" s="413"/>
      <c r="N165" s="413"/>
      <c r="O165" s="413"/>
      <c r="P165" s="414"/>
      <c r="Q165" s="18">
        <v>50.9</v>
      </c>
      <c r="R165" s="18">
        <v>0</v>
      </c>
      <c r="S165" s="18">
        <v>0</v>
      </c>
      <c r="T165" s="18">
        <v>0</v>
      </c>
      <c r="U165" s="18">
        <v>0</v>
      </c>
      <c r="V165" s="18">
        <v>50.9</v>
      </c>
      <c r="W165" s="14">
        <v>50900</v>
      </c>
      <c r="X165" s="7"/>
    </row>
    <row r="166" spans="1:24" ht="32.25" customHeight="1">
      <c r="A166" s="8"/>
      <c r="B166" s="73"/>
      <c r="C166" s="71"/>
      <c r="D166" s="74"/>
      <c r="E166" s="74"/>
      <c r="F166" s="75"/>
      <c r="G166" s="411" t="s">
        <v>83</v>
      </c>
      <c r="H166" s="412"/>
      <c r="I166" s="15">
        <v>903</v>
      </c>
      <c r="J166" s="16">
        <v>903</v>
      </c>
      <c r="K166" s="17">
        <v>7950019</v>
      </c>
      <c r="L166" s="15">
        <v>500</v>
      </c>
      <c r="M166" s="413"/>
      <c r="N166" s="413"/>
      <c r="O166" s="413"/>
      <c r="P166" s="414"/>
      <c r="Q166" s="18">
        <v>50.9</v>
      </c>
      <c r="R166" s="18">
        <v>0</v>
      </c>
      <c r="S166" s="18">
        <v>0</v>
      </c>
      <c r="T166" s="18">
        <v>0</v>
      </c>
      <c r="U166" s="18">
        <v>0</v>
      </c>
      <c r="V166" s="18">
        <v>50.9</v>
      </c>
      <c r="W166" s="14">
        <v>50900</v>
      </c>
      <c r="X166" s="7"/>
    </row>
    <row r="167" spans="1:24" ht="32.25" customHeight="1">
      <c r="A167" s="8"/>
      <c r="B167" s="70"/>
      <c r="C167" s="417" t="s">
        <v>161</v>
      </c>
      <c r="D167" s="417"/>
      <c r="E167" s="417"/>
      <c r="F167" s="417"/>
      <c r="G167" s="417"/>
      <c r="H167" s="418"/>
      <c r="I167" s="10">
        <v>903</v>
      </c>
      <c r="J167" s="11">
        <v>910</v>
      </c>
      <c r="K167" s="12">
        <v>0</v>
      </c>
      <c r="L167" s="10">
        <v>0</v>
      </c>
      <c r="M167" s="419"/>
      <c r="N167" s="419"/>
      <c r="O167" s="419"/>
      <c r="P167" s="420"/>
      <c r="Q167" s="13">
        <v>3036.5</v>
      </c>
      <c r="R167" s="13">
        <v>0</v>
      </c>
      <c r="S167" s="13">
        <v>0</v>
      </c>
      <c r="T167" s="13">
        <v>0</v>
      </c>
      <c r="U167" s="13">
        <v>0</v>
      </c>
      <c r="V167" s="13">
        <v>22</v>
      </c>
      <c r="W167" s="14">
        <v>3036457.62</v>
      </c>
      <c r="X167" s="7"/>
    </row>
    <row r="168" spans="1:24" ht="42.75" customHeight="1">
      <c r="A168" s="8"/>
      <c r="B168" s="73"/>
      <c r="C168" s="72"/>
      <c r="D168" s="415" t="s">
        <v>162</v>
      </c>
      <c r="E168" s="415"/>
      <c r="F168" s="415"/>
      <c r="G168" s="415"/>
      <c r="H168" s="416"/>
      <c r="I168" s="15">
        <v>903</v>
      </c>
      <c r="J168" s="16">
        <v>910</v>
      </c>
      <c r="K168" s="17">
        <v>4850000</v>
      </c>
      <c r="L168" s="15">
        <v>0</v>
      </c>
      <c r="M168" s="413"/>
      <c r="N168" s="413"/>
      <c r="O168" s="413"/>
      <c r="P168" s="414"/>
      <c r="Q168" s="18">
        <v>2900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4">
        <v>2900000</v>
      </c>
      <c r="X168" s="7"/>
    </row>
    <row r="169" spans="1:24" ht="32.25" customHeight="1">
      <c r="A169" s="8"/>
      <c r="B169" s="73"/>
      <c r="C169" s="71"/>
      <c r="D169" s="75"/>
      <c r="E169" s="415" t="s">
        <v>163</v>
      </c>
      <c r="F169" s="415"/>
      <c r="G169" s="415"/>
      <c r="H169" s="416"/>
      <c r="I169" s="15">
        <v>903</v>
      </c>
      <c r="J169" s="16">
        <v>910</v>
      </c>
      <c r="K169" s="17">
        <v>4859700</v>
      </c>
      <c r="L169" s="15">
        <v>0</v>
      </c>
      <c r="M169" s="413"/>
      <c r="N169" s="413"/>
      <c r="O169" s="413"/>
      <c r="P169" s="414"/>
      <c r="Q169" s="18">
        <v>2900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4">
        <v>2900000</v>
      </c>
      <c r="X169" s="7"/>
    </row>
    <row r="170" spans="1:24" ht="32.25" customHeight="1">
      <c r="A170" s="8"/>
      <c r="B170" s="73"/>
      <c r="C170" s="71"/>
      <c r="D170" s="74"/>
      <c r="E170" s="75"/>
      <c r="F170" s="415" t="s">
        <v>164</v>
      </c>
      <c r="G170" s="415"/>
      <c r="H170" s="416"/>
      <c r="I170" s="15">
        <v>903</v>
      </c>
      <c r="J170" s="16">
        <v>910</v>
      </c>
      <c r="K170" s="17">
        <v>4859706</v>
      </c>
      <c r="L170" s="15">
        <v>0</v>
      </c>
      <c r="M170" s="413"/>
      <c r="N170" s="413"/>
      <c r="O170" s="413"/>
      <c r="P170" s="414"/>
      <c r="Q170" s="18">
        <v>2900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4">
        <v>2900000</v>
      </c>
      <c r="X170" s="7"/>
    </row>
    <row r="171" spans="1:24" ht="32.25" customHeight="1">
      <c r="A171" s="8"/>
      <c r="B171" s="73"/>
      <c r="C171" s="71"/>
      <c r="D171" s="74"/>
      <c r="E171" s="74"/>
      <c r="F171" s="75"/>
      <c r="G171" s="411" t="s">
        <v>83</v>
      </c>
      <c r="H171" s="412"/>
      <c r="I171" s="15">
        <v>903</v>
      </c>
      <c r="J171" s="16">
        <v>910</v>
      </c>
      <c r="K171" s="17">
        <v>4859706</v>
      </c>
      <c r="L171" s="15">
        <v>500</v>
      </c>
      <c r="M171" s="413"/>
      <c r="N171" s="413"/>
      <c r="O171" s="413"/>
      <c r="P171" s="414"/>
      <c r="Q171" s="18">
        <v>2900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4">
        <v>2900000</v>
      </c>
      <c r="X171" s="7"/>
    </row>
    <row r="172" spans="1:24" ht="21.75" customHeight="1">
      <c r="A172" s="8"/>
      <c r="B172" s="73"/>
      <c r="C172" s="72"/>
      <c r="D172" s="415" t="s">
        <v>137</v>
      </c>
      <c r="E172" s="415"/>
      <c r="F172" s="415"/>
      <c r="G172" s="415"/>
      <c r="H172" s="416"/>
      <c r="I172" s="15">
        <v>903</v>
      </c>
      <c r="J172" s="16">
        <v>910</v>
      </c>
      <c r="K172" s="17">
        <v>7950000</v>
      </c>
      <c r="L172" s="15">
        <v>0</v>
      </c>
      <c r="M172" s="413"/>
      <c r="N172" s="413"/>
      <c r="O172" s="413"/>
      <c r="P172" s="414"/>
      <c r="Q172" s="18">
        <v>136.5</v>
      </c>
      <c r="R172" s="18">
        <v>0</v>
      </c>
      <c r="S172" s="18">
        <v>0</v>
      </c>
      <c r="T172" s="18">
        <v>0</v>
      </c>
      <c r="U172" s="18">
        <v>0</v>
      </c>
      <c r="V172" s="18">
        <v>22</v>
      </c>
      <c r="W172" s="14">
        <v>136457.62</v>
      </c>
      <c r="X172" s="7"/>
    </row>
    <row r="173" spans="1:24" ht="42.75" customHeight="1">
      <c r="A173" s="8"/>
      <c r="B173" s="73"/>
      <c r="C173" s="71"/>
      <c r="D173" s="74"/>
      <c r="E173" s="75"/>
      <c r="F173" s="415" t="s">
        <v>150</v>
      </c>
      <c r="G173" s="415"/>
      <c r="H173" s="416"/>
      <c r="I173" s="15">
        <v>903</v>
      </c>
      <c r="J173" s="16">
        <v>910</v>
      </c>
      <c r="K173" s="17">
        <v>7950001</v>
      </c>
      <c r="L173" s="15">
        <v>0</v>
      </c>
      <c r="M173" s="413"/>
      <c r="N173" s="413"/>
      <c r="O173" s="413"/>
      <c r="P173" s="414"/>
      <c r="Q173" s="18">
        <v>136.5</v>
      </c>
      <c r="R173" s="18">
        <v>0</v>
      </c>
      <c r="S173" s="18">
        <v>0</v>
      </c>
      <c r="T173" s="18">
        <v>0</v>
      </c>
      <c r="U173" s="18">
        <v>0</v>
      </c>
      <c r="V173" s="18">
        <v>22</v>
      </c>
      <c r="W173" s="14">
        <v>136457.62</v>
      </c>
      <c r="X173" s="7"/>
    </row>
    <row r="174" spans="1:24" ht="32.25" customHeight="1">
      <c r="A174" s="8"/>
      <c r="B174" s="73"/>
      <c r="C174" s="71"/>
      <c r="D174" s="74"/>
      <c r="E174" s="74"/>
      <c r="F174" s="75"/>
      <c r="G174" s="411" t="s">
        <v>83</v>
      </c>
      <c r="H174" s="412"/>
      <c r="I174" s="15">
        <v>903</v>
      </c>
      <c r="J174" s="16">
        <v>910</v>
      </c>
      <c r="K174" s="17">
        <v>7950001</v>
      </c>
      <c r="L174" s="15">
        <v>500</v>
      </c>
      <c r="M174" s="413"/>
      <c r="N174" s="413"/>
      <c r="O174" s="413"/>
      <c r="P174" s="414"/>
      <c r="Q174" s="18">
        <v>136.5</v>
      </c>
      <c r="R174" s="18">
        <v>0</v>
      </c>
      <c r="S174" s="18">
        <v>0</v>
      </c>
      <c r="T174" s="18">
        <v>0</v>
      </c>
      <c r="U174" s="18">
        <v>0</v>
      </c>
      <c r="V174" s="18">
        <v>22</v>
      </c>
      <c r="W174" s="14">
        <v>136457.62</v>
      </c>
      <c r="X174" s="7"/>
    </row>
    <row r="175" spans="1:24" ht="21.75" customHeight="1">
      <c r="A175" s="8"/>
      <c r="B175" s="70"/>
      <c r="C175" s="417" t="s">
        <v>165</v>
      </c>
      <c r="D175" s="417"/>
      <c r="E175" s="417"/>
      <c r="F175" s="417"/>
      <c r="G175" s="417"/>
      <c r="H175" s="418"/>
      <c r="I175" s="10">
        <v>903</v>
      </c>
      <c r="J175" s="11">
        <v>1006</v>
      </c>
      <c r="K175" s="12">
        <v>0</v>
      </c>
      <c r="L175" s="10">
        <v>0</v>
      </c>
      <c r="M175" s="419"/>
      <c r="N175" s="419"/>
      <c r="O175" s="419"/>
      <c r="P175" s="420"/>
      <c r="Q175" s="13">
        <v>1619.5</v>
      </c>
      <c r="R175" s="13">
        <v>0</v>
      </c>
      <c r="S175" s="13">
        <v>0</v>
      </c>
      <c r="T175" s="13">
        <v>0</v>
      </c>
      <c r="U175" s="13">
        <v>0</v>
      </c>
      <c r="V175" s="13">
        <v>300</v>
      </c>
      <c r="W175" s="14">
        <v>1619515</v>
      </c>
      <c r="X175" s="7"/>
    </row>
    <row r="176" spans="1:24" ht="32.25" customHeight="1">
      <c r="A176" s="8"/>
      <c r="B176" s="73"/>
      <c r="C176" s="72"/>
      <c r="D176" s="415" t="s">
        <v>166</v>
      </c>
      <c r="E176" s="415"/>
      <c r="F176" s="415"/>
      <c r="G176" s="415"/>
      <c r="H176" s="416"/>
      <c r="I176" s="15">
        <v>903</v>
      </c>
      <c r="J176" s="16">
        <v>1006</v>
      </c>
      <c r="K176" s="17">
        <v>5140000</v>
      </c>
      <c r="L176" s="15">
        <v>0</v>
      </c>
      <c r="M176" s="413"/>
      <c r="N176" s="413"/>
      <c r="O176" s="413"/>
      <c r="P176" s="414"/>
      <c r="Q176" s="18">
        <v>1000</v>
      </c>
      <c r="R176" s="18">
        <v>0</v>
      </c>
      <c r="S176" s="18">
        <v>0</v>
      </c>
      <c r="T176" s="18">
        <v>0</v>
      </c>
      <c r="U176" s="18">
        <v>0</v>
      </c>
      <c r="V176" s="18">
        <v>300</v>
      </c>
      <c r="W176" s="14">
        <v>1000000</v>
      </c>
      <c r="X176" s="7"/>
    </row>
    <row r="177" spans="1:24" ht="21.75" customHeight="1">
      <c r="A177" s="8"/>
      <c r="B177" s="73"/>
      <c r="C177" s="71"/>
      <c r="D177" s="75"/>
      <c r="E177" s="415" t="s">
        <v>167</v>
      </c>
      <c r="F177" s="415"/>
      <c r="G177" s="415"/>
      <c r="H177" s="416"/>
      <c r="I177" s="15">
        <v>903</v>
      </c>
      <c r="J177" s="16">
        <v>1006</v>
      </c>
      <c r="K177" s="17">
        <v>5140100</v>
      </c>
      <c r="L177" s="15">
        <v>0</v>
      </c>
      <c r="M177" s="413"/>
      <c r="N177" s="413"/>
      <c r="O177" s="413"/>
      <c r="P177" s="414"/>
      <c r="Q177" s="18">
        <v>1000</v>
      </c>
      <c r="R177" s="18">
        <v>0</v>
      </c>
      <c r="S177" s="18">
        <v>0</v>
      </c>
      <c r="T177" s="18">
        <v>0</v>
      </c>
      <c r="U177" s="18">
        <v>0</v>
      </c>
      <c r="V177" s="18">
        <v>300</v>
      </c>
      <c r="W177" s="14">
        <v>1000000</v>
      </c>
      <c r="X177" s="7"/>
    </row>
    <row r="178" spans="1:24" ht="32.25" customHeight="1">
      <c r="A178" s="8"/>
      <c r="B178" s="73"/>
      <c r="C178" s="71"/>
      <c r="D178" s="74"/>
      <c r="E178" s="75"/>
      <c r="F178" s="415" t="s">
        <v>168</v>
      </c>
      <c r="G178" s="415"/>
      <c r="H178" s="416"/>
      <c r="I178" s="15">
        <v>903</v>
      </c>
      <c r="J178" s="16">
        <v>1006</v>
      </c>
      <c r="K178" s="17">
        <v>5140104</v>
      </c>
      <c r="L178" s="15">
        <v>0</v>
      </c>
      <c r="M178" s="413"/>
      <c r="N178" s="413"/>
      <c r="O178" s="413"/>
      <c r="P178" s="414"/>
      <c r="Q178" s="18">
        <v>1000</v>
      </c>
      <c r="R178" s="18">
        <v>0</v>
      </c>
      <c r="S178" s="18">
        <v>0</v>
      </c>
      <c r="T178" s="18">
        <v>0</v>
      </c>
      <c r="U178" s="18">
        <v>0</v>
      </c>
      <c r="V178" s="18">
        <v>300</v>
      </c>
      <c r="W178" s="14">
        <v>1000000</v>
      </c>
      <c r="X178" s="7"/>
    </row>
    <row r="179" spans="1:24" ht="32.25" customHeight="1">
      <c r="A179" s="8"/>
      <c r="B179" s="73"/>
      <c r="C179" s="71"/>
      <c r="D179" s="74"/>
      <c r="E179" s="74"/>
      <c r="F179" s="75"/>
      <c r="G179" s="411" t="s">
        <v>83</v>
      </c>
      <c r="H179" s="412"/>
      <c r="I179" s="15">
        <v>903</v>
      </c>
      <c r="J179" s="16">
        <v>1006</v>
      </c>
      <c r="K179" s="17">
        <v>5140104</v>
      </c>
      <c r="L179" s="15">
        <v>500</v>
      </c>
      <c r="M179" s="413"/>
      <c r="N179" s="413"/>
      <c r="O179" s="413"/>
      <c r="P179" s="414"/>
      <c r="Q179" s="18">
        <v>1000</v>
      </c>
      <c r="R179" s="18">
        <v>0</v>
      </c>
      <c r="S179" s="18">
        <v>0</v>
      </c>
      <c r="T179" s="18">
        <v>0</v>
      </c>
      <c r="U179" s="18">
        <v>0</v>
      </c>
      <c r="V179" s="18">
        <v>300</v>
      </c>
      <c r="W179" s="14">
        <v>1000000</v>
      </c>
      <c r="X179" s="7"/>
    </row>
    <row r="180" spans="1:24" ht="21.75" customHeight="1">
      <c r="A180" s="8"/>
      <c r="B180" s="73"/>
      <c r="C180" s="72"/>
      <c r="D180" s="415" t="s">
        <v>137</v>
      </c>
      <c r="E180" s="415"/>
      <c r="F180" s="415"/>
      <c r="G180" s="415"/>
      <c r="H180" s="416"/>
      <c r="I180" s="15">
        <v>903</v>
      </c>
      <c r="J180" s="16">
        <v>1006</v>
      </c>
      <c r="K180" s="17">
        <v>7950000</v>
      </c>
      <c r="L180" s="15">
        <v>0</v>
      </c>
      <c r="M180" s="413"/>
      <c r="N180" s="413"/>
      <c r="O180" s="413"/>
      <c r="P180" s="414"/>
      <c r="Q180" s="18">
        <v>619.5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4">
        <v>619515</v>
      </c>
      <c r="X180" s="7"/>
    </row>
    <row r="181" spans="1:24" ht="42.75" customHeight="1">
      <c r="A181" s="8"/>
      <c r="B181" s="73"/>
      <c r="C181" s="71"/>
      <c r="D181" s="74"/>
      <c r="E181" s="75"/>
      <c r="F181" s="415" t="s">
        <v>150</v>
      </c>
      <c r="G181" s="415"/>
      <c r="H181" s="416"/>
      <c r="I181" s="15">
        <v>903</v>
      </c>
      <c r="J181" s="16">
        <v>1006</v>
      </c>
      <c r="K181" s="17">
        <v>7950001</v>
      </c>
      <c r="L181" s="15">
        <v>0</v>
      </c>
      <c r="M181" s="413"/>
      <c r="N181" s="413"/>
      <c r="O181" s="413"/>
      <c r="P181" s="414"/>
      <c r="Q181" s="18">
        <v>619.5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4">
        <v>619515</v>
      </c>
      <c r="X181" s="7"/>
    </row>
    <row r="182" spans="1:24" ht="32.25" customHeight="1">
      <c r="A182" s="8"/>
      <c r="B182" s="73"/>
      <c r="C182" s="71"/>
      <c r="D182" s="74"/>
      <c r="E182" s="74"/>
      <c r="F182" s="75"/>
      <c r="G182" s="411" t="s">
        <v>83</v>
      </c>
      <c r="H182" s="412"/>
      <c r="I182" s="15">
        <v>903</v>
      </c>
      <c r="J182" s="16">
        <v>1006</v>
      </c>
      <c r="K182" s="17">
        <v>7950001</v>
      </c>
      <c r="L182" s="15">
        <v>500</v>
      </c>
      <c r="M182" s="413"/>
      <c r="N182" s="413"/>
      <c r="O182" s="413"/>
      <c r="P182" s="414"/>
      <c r="Q182" s="18">
        <v>619.5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4">
        <v>619515</v>
      </c>
      <c r="X182" s="7"/>
    </row>
    <row r="183" spans="1:24" ht="42.75" customHeight="1">
      <c r="A183" s="8"/>
      <c r="B183" s="421" t="s">
        <v>169</v>
      </c>
      <c r="C183" s="421"/>
      <c r="D183" s="421"/>
      <c r="E183" s="421"/>
      <c r="F183" s="421"/>
      <c r="G183" s="421"/>
      <c r="H183" s="422"/>
      <c r="I183" s="19">
        <v>905</v>
      </c>
      <c r="J183" s="20">
        <v>0</v>
      </c>
      <c r="K183" s="21">
        <v>0</v>
      </c>
      <c r="L183" s="19">
        <v>0</v>
      </c>
      <c r="M183" s="423"/>
      <c r="N183" s="423"/>
      <c r="O183" s="423"/>
      <c r="P183" s="424"/>
      <c r="Q183" s="22">
        <v>3545776</v>
      </c>
      <c r="R183" s="22">
        <v>1800441.4</v>
      </c>
      <c r="S183" s="22">
        <v>449706.9</v>
      </c>
      <c r="T183" s="22">
        <v>304876.9</v>
      </c>
      <c r="U183" s="22">
        <v>0</v>
      </c>
      <c r="V183" s="22">
        <v>162700</v>
      </c>
      <c r="W183" s="14">
        <v>3545776012.159999</v>
      </c>
      <c r="X183" s="7"/>
    </row>
    <row r="184" spans="1:24" ht="71.25" customHeight="1">
      <c r="A184" s="8"/>
      <c r="B184" s="70"/>
      <c r="C184" s="417" t="s">
        <v>125</v>
      </c>
      <c r="D184" s="417"/>
      <c r="E184" s="417"/>
      <c r="F184" s="417"/>
      <c r="G184" s="417"/>
      <c r="H184" s="418"/>
      <c r="I184" s="10">
        <v>905</v>
      </c>
      <c r="J184" s="11">
        <v>104</v>
      </c>
      <c r="K184" s="12">
        <v>0</v>
      </c>
      <c r="L184" s="10">
        <v>0</v>
      </c>
      <c r="M184" s="419"/>
      <c r="N184" s="419"/>
      <c r="O184" s="419"/>
      <c r="P184" s="420"/>
      <c r="Q184" s="13">
        <v>52710.5</v>
      </c>
      <c r="R184" s="13">
        <v>39653.3</v>
      </c>
      <c r="S184" s="13">
        <v>7597.5</v>
      </c>
      <c r="T184" s="13">
        <v>0</v>
      </c>
      <c r="U184" s="13">
        <v>0</v>
      </c>
      <c r="V184" s="13">
        <v>788.3</v>
      </c>
      <c r="W184" s="14">
        <v>52710535.94999999</v>
      </c>
      <c r="X184" s="7"/>
    </row>
    <row r="185" spans="1:24" ht="21.75" customHeight="1">
      <c r="A185" s="8"/>
      <c r="B185" s="73"/>
      <c r="C185" s="72"/>
      <c r="D185" s="415" t="s">
        <v>85</v>
      </c>
      <c r="E185" s="415"/>
      <c r="F185" s="415"/>
      <c r="G185" s="415"/>
      <c r="H185" s="416"/>
      <c r="I185" s="15">
        <v>905</v>
      </c>
      <c r="J185" s="16">
        <v>104</v>
      </c>
      <c r="K185" s="17">
        <v>20000</v>
      </c>
      <c r="L185" s="15">
        <v>0</v>
      </c>
      <c r="M185" s="413"/>
      <c r="N185" s="413"/>
      <c r="O185" s="413"/>
      <c r="P185" s="414"/>
      <c r="Q185" s="18">
        <v>52710.5</v>
      </c>
      <c r="R185" s="18">
        <v>39653.3</v>
      </c>
      <c r="S185" s="18">
        <v>7597.5</v>
      </c>
      <c r="T185" s="18">
        <v>0</v>
      </c>
      <c r="U185" s="18">
        <v>0</v>
      </c>
      <c r="V185" s="18">
        <v>788.3</v>
      </c>
      <c r="W185" s="14">
        <v>52710535.94999999</v>
      </c>
      <c r="X185" s="7"/>
    </row>
    <row r="186" spans="1:24" ht="12" customHeight="1">
      <c r="A186" s="8"/>
      <c r="B186" s="73"/>
      <c r="C186" s="71"/>
      <c r="D186" s="75"/>
      <c r="E186" s="415" t="s">
        <v>86</v>
      </c>
      <c r="F186" s="415"/>
      <c r="G186" s="415"/>
      <c r="H186" s="416"/>
      <c r="I186" s="15">
        <v>905</v>
      </c>
      <c r="J186" s="16">
        <v>104</v>
      </c>
      <c r="K186" s="17">
        <v>20400</v>
      </c>
      <c r="L186" s="15">
        <v>0</v>
      </c>
      <c r="M186" s="413"/>
      <c r="N186" s="413"/>
      <c r="O186" s="413"/>
      <c r="P186" s="414"/>
      <c r="Q186" s="18">
        <v>52710.5</v>
      </c>
      <c r="R186" s="18">
        <v>39653.3</v>
      </c>
      <c r="S186" s="18">
        <v>7597.5</v>
      </c>
      <c r="T186" s="18">
        <v>0</v>
      </c>
      <c r="U186" s="18">
        <v>0</v>
      </c>
      <c r="V186" s="18">
        <v>788.3</v>
      </c>
      <c r="W186" s="14">
        <v>52710535.94999999</v>
      </c>
      <c r="X186" s="7"/>
    </row>
    <row r="187" spans="1:24" ht="42.75" customHeight="1">
      <c r="A187" s="8"/>
      <c r="B187" s="73"/>
      <c r="C187" s="71"/>
      <c r="D187" s="74"/>
      <c r="E187" s="75"/>
      <c r="F187" s="415" t="s">
        <v>169</v>
      </c>
      <c r="G187" s="415"/>
      <c r="H187" s="416"/>
      <c r="I187" s="15">
        <v>905</v>
      </c>
      <c r="J187" s="16">
        <v>104</v>
      </c>
      <c r="K187" s="17">
        <v>20416</v>
      </c>
      <c r="L187" s="15">
        <v>0</v>
      </c>
      <c r="M187" s="413"/>
      <c r="N187" s="413"/>
      <c r="O187" s="413"/>
      <c r="P187" s="414"/>
      <c r="Q187" s="18">
        <v>41896.8</v>
      </c>
      <c r="R187" s="18">
        <v>32210.1</v>
      </c>
      <c r="S187" s="18">
        <v>6095.9</v>
      </c>
      <c r="T187" s="18">
        <v>0</v>
      </c>
      <c r="U187" s="18">
        <v>0</v>
      </c>
      <c r="V187" s="18">
        <v>30.1</v>
      </c>
      <c r="W187" s="14">
        <v>41896770.39999999</v>
      </c>
      <c r="X187" s="7"/>
    </row>
    <row r="188" spans="1:24" ht="32.25" customHeight="1">
      <c r="A188" s="8"/>
      <c r="B188" s="73"/>
      <c r="C188" s="71"/>
      <c r="D188" s="74"/>
      <c r="E188" s="74"/>
      <c r="F188" s="75"/>
      <c r="G188" s="411" t="s">
        <v>83</v>
      </c>
      <c r="H188" s="412"/>
      <c r="I188" s="15">
        <v>905</v>
      </c>
      <c r="J188" s="16">
        <v>104</v>
      </c>
      <c r="K188" s="17">
        <v>20416</v>
      </c>
      <c r="L188" s="15">
        <v>500</v>
      </c>
      <c r="M188" s="413"/>
      <c r="N188" s="413"/>
      <c r="O188" s="413"/>
      <c r="P188" s="414"/>
      <c r="Q188" s="18">
        <v>41896.8</v>
      </c>
      <c r="R188" s="18">
        <v>32210.1</v>
      </c>
      <c r="S188" s="18">
        <v>6095.9</v>
      </c>
      <c r="T188" s="18">
        <v>0</v>
      </c>
      <c r="U188" s="18">
        <v>0</v>
      </c>
      <c r="V188" s="18">
        <v>30.1</v>
      </c>
      <c r="W188" s="14">
        <v>41896770.39999999</v>
      </c>
      <c r="X188" s="7"/>
    </row>
    <row r="189" spans="1:24" ht="65.25" customHeight="1">
      <c r="A189" s="8"/>
      <c r="B189" s="73"/>
      <c r="C189" s="71"/>
      <c r="D189" s="74"/>
      <c r="E189" s="75"/>
      <c r="F189" s="415" t="s">
        <v>170</v>
      </c>
      <c r="G189" s="415"/>
      <c r="H189" s="416"/>
      <c r="I189" s="15">
        <v>905</v>
      </c>
      <c r="J189" s="16">
        <v>104</v>
      </c>
      <c r="K189" s="17">
        <v>20419</v>
      </c>
      <c r="L189" s="15">
        <v>0</v>
      </c>
      <c r="M189" s="413"/>
      <c r="N189" s="413"/>
      <c r="O189" s="413"/>
      <c r="P189" s="414"/>
      <c r="Q189" s="18">
        <v>8973</v>
      </c>
      <c r="R189" s="18">
        <v>6146.1</v>
      </c>
      <c r="S189" s="18">
        <v>1229.2</v>
      </c>
      <c r="T189" s="18">
        <v>0</v>
      </c>
      <c r="U189" s="18">
        <v>0</v>
      </c>
      <c r="V189" s="18">
        <v>537</v>
      </c>
      <c r="W189" s="14">
        <v>8972999.999999998</v>
      </c>
      <c r="X189" s="7"/>
    </row>
    <row r="190" spans="1:24" ht="32.25" customHeight="1">
      <c r="A190" s="8"/>
      <c r="B190" s="73"/>
      <c r="C190" s="71"/>
      <c r="D190" s="74"/>
      <c r="E190" s="74"/>
      <c r="F190" s="75"/>
      <c r="G190" s="411" t="s">
        <v>83</v>
      </c>
      <c r="H190" s="412"/>
      <c r="I190" s="15">
        <v>905</v>
      </c>
      <c r="J190" s="16">
        <v>104</v>
      </c>
      <c r="K190" s="17">
        <v>20419</v>
      </c>
      <c r="L190" s="15">
        <v>500</v>
      </c>
      <c r="M190" s="413"/>
      <c r="N190" s="413"/>
      <c r="O190" s="413"/>
      <c r="P190" s="414"/>
      <c r="Q190" s="18">
        <v>8973</v>
      </c>
      <c r="R190" s="18">
        <v>6146.1</v>
      </c>
      <c r="S190" s="18">
        <v>1229.2</v>
      </c>
      <c r="T190" s="18">
        <v>0</v>
      </c>
      <c r="U190" s="18">
        <v>0</v>
      </c>
      <c r="V190" s="18">
        <v>537</v>
      </c>
      <c r="W190" s="14">
        <v>8972999.999999998</v>
      </c>
      <c r="X190" s="7"/>
    </row>
    <row r="191" spans="1:24" ht="53.25" customHeight="1">
      <c r="A191" s="8"/>
      <c r="B191" s="73"/>
      <c r="C191" s="71"/>
      <c r="D191" s="74"/>
      <c r="E191" s="75"/>
      <c r="F191" s="415" t="s">
        <v>171</v>
      </c>
      <c r="G191" s="415"/>
      <c r="H191" s="416"/>
      <c r="I191" s="15">
        <v>905</v>
      </c>
      <c r="J191" s="16">
        <v>104</v>
      </c>
      <c r="K191" s="17">
        <v>20424</v>
      </c>
      <c r="L191" s="15">
        <v>0</v>
      </c>
      <c r="M191" s="413"/>
      <c r="N191" s="413"/>
      <c r="O191" s="413"/>
      <c r="P191" s="414"/>
      <c r="Q191" s="18">
        <v>1757</v>
      </c>
      <c r="R191" s="18">
        <v>1297.1</v>
      </c>
      <c r="S191" s="18">
        <v>272.4</v>
      </c>
      <c r="T191" s="18">
        <v>0</v>
      </c>
      <c r="U191" s="18">
        <v>0</v>
      </c>
      <c r="V191" s="18">
        <v>137.5</v>
      </c>
      <c r="W191" s="14">
        <v>1757000</v>
      </c>
      <c r="X191" s="7"/>
    </row>
    <row r="192" spans="1:24" ht="32.25" customHeight="1">
      <c r="A192" s="8"/>
      <c r="B192" s="73"/>
      <c r="C192" s="71"/>
      <c r="D192" s="74"/>
      <c r="E192" s="74"/>
      <c r="F192" s="75"/>
      <c r="G192" s="411" t="s">
        <v>83</v>
      </c>
      <c r="H192" s="412"/>
      <c r="I192" s="15">
        <v>905</v>
      </c>
      <c r="J192" s="16">
        <v>104</v>
      </c>
      <c r="K192" s="17">
        <v>20424</v>
      </c>
      <c r="L192" s="15">
        <v>500</v>
      </c>
      <c r="M192" s="413"/>
      <c r="N192" s="413"/>
      <c r="O192" s="413"/>
      <c r="P192" s="414"/>
      <c r="Q192" s="18">
        <v>1757</v>
      </c>
      <c r="R192" s="18">
        <v>1297.1</v>
      </c>
      <c r="S192" s="18">
        <v>272.4</v>
      </c>
      <c r="T192" s="18">
        <v>0</v>
      </c>
      <c r="U192" s="18">
        <v>0</v>
      </c>
      <c r="V192" s="18">
        <v>137.5</v>
      </c>
      <c r="W192" s="14">
        <v>1757000</v>
      </c>
      <c r="X192" s="7"/>
    </row>
    <row r="193" spans="1:24" ht="76.5" customHeight="1">
      <c r="A193" s="8"/>
      <c r="B193" s="73"/>
      <c r="C193" s="71"/>
      <c r="D193" s="74"/>
      <c r="E193" s="75"/>
      <c r="F193" s="415" t="s">
        <v>172</v>
      </c>
      <c r="G193" s="415"/>
      <c r="H193" s="416"/>
      <c r="I193" s="15">
        <v>905</v>
      </c>
      <c r="J193" s="16">
        <v>104</v>
      </c>
      <c r="K193" s="17">
        <v>20429</v>
      </c>
      <c r="L193" s="15">
        <v>0</v>
      </c>
      <c r="M193" s="413"/>
      <c r="N193" s="413"/>
      <c r="O193" s="413"/>
      <c r="P193" s="414"/>
      <c r="Q193" s="18">
        <v>10.2</v>
      </c>
      <c r="R193" s="18">
        <v>0</v>
      </c>
      <c r="S193" s="18">
        <v>0</v>
      </c>
      <c r="T193" s="18">
        <v>0</v>
      </c>
      <c r="U193" s="18">
        <v>0</v>
      </c>
      <c r="V193" s="18">
        <v>10.2</v>
      </c>
      <c r="W193" s="14">
        <v>10261.37</v>
      </c>
      <c r="X193" s="7"/>
    </row>
    <row r="194" spans="1:24" ht="32.25" customHeight="1">
      <c r="A194" s="8"/>
      <c r="B194" s="73"/>
      <c r="C194" s="71"/>
      <c r="D194" s="74"/>
      <c r="E194" s="74"/>
      <c r="F194" s="75"/>
      <c r="G194" s="411" t="s">
        <v>83</v>
      </c>
      <c r="H194" s="412"/>
      <c r="I194" s="15">
        <v>905</v>
      </c>
      <c r="J194" s="16">
        <v>104</v>
      </c>
      <c r="K194" s="17">
        <v>20429</v>
      </c>
      <c r="L194" s="15">
        <v>500</v>
      </c>
      <c r="M194" s="413"/>
      <c r="N194" s="413"/>
      <c r="O194" s="413"/>
      <c r="P194" s="414"/>
      <c r="Q194" s="18">
        <v>10.2</v>
      </c>
      <c r="R194" s="18">
        <v>0</v>
      </c>
      <c r="S194" s="18">
        <v>0</v>
      </c>
      <c r="T194" s="18">
        <v>0</v>
      </c>
      <c r="U194" s="18">
        <v>0</v>
      </c>
      <c r="V194" s="18">
        <v>10.2</v>
      </c>
      <c r="W194" s="14">
        <v>10261.37</v>
      </c>
      <c r="X194" s="7"/>
    </row>
    <row r="195" spans="1:24" ht="71.25" customHeight="1">
      <c r="A195" s="8"/>
      <c r="B195" s="73"/>
      <c r="C195" s="71"/>
      <c r="D195" s="74"/>
      <c r="E195" s="75"/>
      <c r="F195" s="415" t="s">
        <v>173</v>
      </c>
      <c r="G195" s="415"/>
      <c r="H195" s="416"/>
      <c r="I195" s="15">
        <v>905</v>
      </c>
      <c r="J195" s="16">
        <v>104</v>
      </c>
      <c r="K195" s="17">
        <v>20430</v>
      </c>
      <c r="L195" s="15">
        <v>0</v>
      </c>
      <c r="M195" s="413"/>
      <c r="N195" s="413"/>
      <c r="O195" s="413"/>
      <c r="P195" s="414"/>
      <c r="Q195" s="18">
        <v>73.5</v>
      </c>
      <c r="R195" s="18">
        <v>0</v>
      </c>
      <c r="S195" s="18">
        <v>0</v>
      </c>
      <c r="T195" s="18">
        <v>0</v>
      </c>
      <c r="U195" s="18">
        <v>0</v>
      </c>
      <c r="V195" s="18">
        <v>73.5</v>
      </c>
      <c r="W195" s="14">
        <v>73504.18</v>
      </c>
      <c r="X195" s="7"/>
    </row>
    <row r="196" spans="1:24" ht="32.25" customHeight="1">
      <c r="A196" s="8"/>
      <c r="B196" s="73"/>
      <c r="C196" s="71"/>
      <c r="D196" s="74"/>
      <c r="E196" s="74"/>
      <c r="F196" s="75"/>
      <c r="G196" s="411" t="s">
        <v>83</v>
      </c>
      <c r="H196" s="412"/>
      <c r="I196" s="15">
        <v>905</v>
      </c>
      <c r="J196" s="16">
        <v>104</v>
      </c>
      <c r="K196" s="17">
        <v>20430</v>
      </c>
      <c r="L196" s="15">
        <v>500</v>
      </c>
      <c r="M196" s="413"/>
      <c r="N196" s="413"/>
      <c r="O196" s="413"/>
      <c r="P196" s="414"/>
      <c r="Q196" s="18">
        <v>73.5</v>
      </c>
      <c r="R196" s="18">
        <v>0</v>
      </c>
      <c r="S196" s="18">
        <v>0</v>
      </c>
      <c r="T196" s="18">
        <v>0</v>
      </c>
      <c r="U196" s="18">
        <v>0</v>
      </c>
      <c r="V196" s="18">
        <v>73.5</v>
      </c>
      <c r="W196" s="14">
        <v>73504.18</v>
      </c>
      <c r="X196" s="7"/>
    </row>
    <row r="197" spans="1:24" ht="21.75" customHeight="1">
      <c r="A197" s="8"/>
      <c r="B197" s="70"/>
      <c r="C197" s="417" t="s">
        <v>95</v>
      </c>
      <c r="D197" s="417"/>
      <c r="E197" s="417"/>
      <c r="F197" s="417"/>
      <c r="G197" s="417"/>
      <c r="H197" s="418"/>
      <c r="I197" s="10">
        <v>905</v>
      </c>
      <c r="J197" s="11">
        <v>114</v>
      </c>
      <c r="K197" s="12">
        <v>0</v>
      </c>
      <c r="L197" s="10">
        <v>0</v>
      </c>
      <c r="M197" s="419"/>
      <c r="N197" s="419"/>
      <c r="O197" s="419"/>
      <c r="P197" s="420"/>
      <c r="Q197" s="13">
        <v>76500.6</v>
      </c>
      <c r="R197" s="13">
        <v>55080.6</v>
      </c>
      <c r="S197" s="13">
        <v>14114.3</v>
      </c>
      <c r="T197" s="13">
        <v>1341.4</v>
      </c>
      <c r="U197" s="13">
        <v>0</v>
      </c>
      <c r="V197" s="13">
        <v>35.2</v>
      </c>
      <c r="W197" s="14">
        <v>76500624.65</v>
      </c>
      <c r="X197" s="7"/>
    </row>
    <row r="198" spans="1:24" ht="21.75" customHeight="1">
      <c r="A198" s="8"/>
      <c r="B198" s="73"/>
      <c r="C198" s="72"/>
      <c r="D198" s="415" t="s">
        <v>145</v>
      </c>
      <c r="E198" s="415"/>
      <c r="F198" s="415"/>
      <c r="G198" s="415"/>
      <c r="H198" s="416"/>
      <c r="I198" s="15">
        <v>905</v>
      </c>
      <c r="J198" s="16">
        <v>114</v>
      </c>
      <c r="K198" s="17">
        <v>930000</v>
      </c>
      <c r="L198" s="15">
        <v>0</v>
      </c>
      <c r="M198" s="413"/>
      <c r="N198" s="413"/>
      <c r="O198" s="413"/>
      <c r="P198" s="414"/>
      <c r="Q198" s="18">
        <v>76500.6</v>
      </c>
      <c r="R198" s="18">
        <v>55080.6</v>
      </c>
      <c r="S198" s="18">
        <v>14114.3</v>
      </c>
      <c r="T198" s="18">
        <v>1341.4</v>
      </c>
      <c r="U198" s="18">
        <v>0</v>
      </c>
      <c r="V198" s="18">
        <v>35.2</v>
      </c>
      <c r="W198" s="14">
        <v>76500624.65</v>
      </c>
      <c r="X198" s="7"/>
    </row>
    <row r="199" spans="1:24" ht="32.25" customHeight="1">
      <c r="A199" s="8"/>
      <c r="B199" s="73"/>
      <c r="C199" s="71"/>
      <c r="D199" s="75"/>
      <c r="E199" s="415" t="s">
        <v>114</v>
      </c>
      <c r="F199" s="415"/>
      <c r="G199" s="415"/>
      <c r="H199" s="416"/>
      <c r="I199" s="15">
        <v>905</v>
      </c>
      <c r="J199" s="16">
        <v>114</v>
      </c>
      <c r="K199" s="17">
        <v>939900</v>
      </c>
      <c r="L199" s="15">
        <v>0</v>
      </c>
      <c r="M199" s="413"/>
      <c r="N199" s="413"/>
      <c r="O199" s="413"/>
      <c r="P199" s="414"/>
      <c r="Q199" s="18">
        <v>76500.6</v>
      </c>
      <c r="R199" s="18">
        <v>55080.6</v>
      </c>
      <c r="S199" s="18">
        <v>14114.3</v>
      </c>
      <c r="T199" s="18">
        <v>1341.4</v>
      </c>
      <c r="U199" s="18">
        <v>0</v>
      </c>
      <c r="V199" s="18">
        <v>35.2</v>
      </c>
      <c r="W199" s="14">
        <v>76500624.65</v>
      </c>
      <c r="X199" s="7"/>
    </row>
    <row r="200" spans="1:24" ht="21.75" customHeight="1">
      <c r="A200" s="8"/>
      <c r="B200" s="73"/>
      <c r="C200" s="71"/>
      <c r="D200" s="74"/>
      <c r="E200" s="75"/>
      <c r="F200" s="415" t="s">
        <v>174</v>
      </c>
      <c r="G200" s="415"/>
      <c r="H200" s="416"/>
      <c r="I200" s="15">
        <v>905</v>
      </c>
      <c r="J200" s="16">
        <v>114</v>
      </c>
      <c r="K200" s="17">
        <v>939908</v>
      </c>
      <c r="L200" s="15">
        <v>0</v>
      </c>
      <c r="M200" s="413"/>
      <c r="N200" s="413"/>
      <c r="O200" s="413"/>
      <c r="P200" s="414"/>
      <c r="Q200" s="18">
        <v>69336.3</v>
      </c>
      <c r="R200" s="18">
        <v>49401.8</v>
      </c>
      <c r="S200" s="18">
        <v>12629</v>
      </c>
      <c r="T200" s="18">
        <v>1341.4</v>
      </c>
      <c r="U200" s="18">
        <v>0</v>
      </c>
      <c r="V200" s="18">
        <v>35.2</v>
      </c>
      <c r="W200" s="14">
        <v>69336341.75</v>
      </c>
      <c r="X200" s="7"/>
    </row>
    <row r="201" spans="1:24" ht="21.75" customHeight="1">
      <c r="A201" s="8"/>
      <c r="B201" s="73"/>
      <c r="C201" s="71"/>
      <c r="D201" s="74"/>
      <c r="E201" s="74"/>
      <c r="F201" s="75"/>
      <c r="G201" s="411" t="s">
        <v>116</v>
      </c>
      <c r="H201" s="412"/>
      <c r="I201" s="15">
        <v>905</v>
      </c>
      <c r="J201" s="16">
        <v>114</v>
      </c>
      <c r="K201" s="17">
        <v>939908</v>
      </c>
      <c r="L201" s="15">
        <v>1</v>
      </c>
      <c r="M201" s="413"/>
      <c r="N201" s="413"/>
      <c r="O201" s="413"/>
      <c r="P201" s="414"/>
      <c r="Q201" s="18">
        <v>69336.3</v>
      </c>
      <c r="R201" s="18">
        <v>49401.8</v>
      </c>
      <c r="S201" s="18">
        <v>12629</v>
      </c>
      <c r="T201" s="18">
        <v>1341.4</v>
      </c>
      <c r="U201" s="18">
        <v>0</v>
      </c>
      <c r="V201" s="18">
        <v>35.2</v>
      </c>
      <c r="W201" s="14">
        <v>69336341.75</v>
      </c>
      <c r="X201" s="7"/>
    </row>
    <row r="202" spans="1:24" ht="32.25" customHeight="1">
      <c r="A202" s="8"/>
      <c r="B202" s="73"/>
      <c r="C202" s="71"/>
      <c r="D202" s="74"/>
      <c r="E202" s="75"/>
      <c r="F202" s="415" t="s">
        <v>175</v>
      </c>
      <c r="G202" s="415"/>
      <c r="H202" s="416"/>
      <c r="I202" s="15">
        <v>905</v>
      </c>
      <c r="J202" s="16">
        <v>114</v>
      </c>
      <c r="K202" s="17">
        <v>939913</v>
      </c>
      <c r="L202" s="15">
        <v>0</v>
      </c>
      <c r="M202" s="413"/>
      <c r="N202" s="413"/>
      <c r="O202" s="413"/>
      <c r="P202" s="414"/>
      <c r="Q202" s="18">
        <v>5550.6</v>
      </c>
      <c r="R202" s="18">
        <v>4398.1</v>
      </c>
      <c r="S202" s="18">
        <v>1152.3</v>
      </c>
      <c r="T202" s="18">
        <v>0</v>
      </c>
      <c r="U202" s="18">
        <v>0</v>
      </c>
      <c r="V202" s="18">
        <v>0</v>
      </c>
      <c r="W202" s="14">
        <v>5550582.9</v>
      </c>
      <c r="X202" s="7"/>
    </row>
    <row r="203" spans="1:24" ht="21.75" customHeight="1">
      <c r="A203" s="8"/>
      <c r="B203" s="73"/>
      <c r="C203" s="71"/>
      <c r="D203" s="74"/>
      <c r="E203" s="74"/>
      <c r="F203" s="75"/>
      <c r="G203" s="411" t="s">
        <v>116</v>
      </c>
      <c r="H203" s="412"/>
      <c r="I203" s="15">
        <v>905</v>
      </c>
      <c r="J203" s="16">
        <v>114</v>
      </c>
      <c r="K203" s="17">
        <v>939913</v>
      </c>
      <c r="L203" s="15">
        <v>1</v>
      </c>
      <c r="M203" s="413"/>
      <c r="N203" s="413"/>
      <c r="O203" s="413"/>
      <c r="P203" s="414"/>
      <c r="Q203" s="18">
        <v>5550.6</v>
      </c>
      <c r="R203" s="18">
        <v>4398.1</v>
      </c>
      <c r="S203" s="18">
        <v>1152.3</v>
      </c>
      <c r="T203" s="18">
        <v>0</v>
      </c>
      <c r="U203" s="18">
        <v>0</v>
      </c>
      <c r="V203" s="18">
        <v>0</v>
      </c>
      <c r="W203" s="14">
        <v>5550582.9</v>
      </c>
      <c r="X203" s="7"/>
    </row>
    <row r="204" spans="1:24" ht="21.75" customHeight="1">
      <c r="A204" s="8"/>
      <c r="B204" s="73"/>
      <c r="C204" s="71"/>
      <c r="D204" s="74"/>
      <c r="E204" s="75"/>
      <c r="F204" s="415" t="s">
        <v>176</v>
      </c>
      <c r="G204" s="415"/>
      <c r="H204" s="416"/>
      <c r="I204" s="15">
        <v>905</v>
      </c>
      <c r="J204" s="16">
        <v>114</v>
      </c>
      <c r="K204" s="17">
        <v>939914</v>
      </c>
      <c r="L204" s="15">
        <v>0</v>
      </c>
      <c r="M204" s="413"/>
      <c r="N204" s="413"/>
      <c r="O204" s="413"/>
      <c r="P204" s="414"/>
      <c r="Q204" s="18">
        <v>1613.7</v>
      </c>
      <c r="R204" s="18">
        <v>1280.7</v>
      </c>
      <c r="S204" s="18">
        <v>333</v>
      </c>
      <c r="T204" s="18">
        <v>0</v>
      </c>
      <c r="U204" s="18">
        <v>0</v>
      </c>
      <c r="V204" s="18">
        <v>0</v>
      </c>
      <c r="W204" s="14">
        <v>1613700</v>
      </c>
      <c r="X204" s="7"/>
    </row>
    <row r="205" spans="1:24" ht="21.75" customHeight="1">
      <c r="A205" s="8"/>
      <c r="B205" s="73"/>
      <c r="C205" s="71"/>
      <c r="D205" s="74"/>
      <c r="E205" s="74"/>
      <c r="F205" s="75"/>
      <c r="G205" s="411" t="s">
        <v>116</v>
      </c>
      <c r="H205" s="412"/>
      <c r="I205" s="15">
        <v>905</v>
      </c>
      <c r="J205" s="16">
        <v>114</v>
      </c>
      <c r="K205" s="17">
        <v>939914</v>
      </c>
      <c r="L205" s="15">
        <v>1</v>
      </c>
      <c r="M205" s="413"/>
      <c r="N205" s="413"/>
      <c r="O205" s="413"/>
      <c r="P205" s="414"/>
      <c r="Q205" s="18">
        <v>1613.7</v>
      </c>
      <c r="R205" s="18">
        <v>1280.7</v>
      </c>
      <c r="S205" s="18">
        <v>333</v>
      </c>
      <c r="T205" s="18">
        <v>0</v>
      </c>
      <c r="U205" s="18">
        <v>0</v>
      </c>
      <c r="V205" s="18">
        <v>0</v>
      </c>
      <c r="W205" s="14">
        <v>1613700</v>
      </c>
      <c r="X205" s="7"/>
    </row>
    <row r="206" spans="1:24" ht="42.75" customHeight="1">
      <c r="A206" s="8"/>
      <c r="B206" s="70"/>
      <c r="C206" s="417" t="s">
        <v>133</v>
      </c>
      <c r="D206" s="417"/>
      <c r="E206" s="417"/>
      <c r="F206" s="417"/>
      <c r="G206" s="417"/>
      <c r="H206" s="418"/>
      <c r="I206" s="10">
        <v>905</v>
      </c>
      <c r="J206" s="11">
        <v>314</v>
      </c>
      <c r="K206" s="12">
        <v>0</v>
      </c>
      <c r="L206" s="10">
        <v>0</v>
      </c>
      <c r="M206" s="419"/>
      <c r="N206" s="419"/>
      <c r="O206" s="419"/>
      <c r="P206" s="420"/>
      <c r="Q206" s="13">
        <v>217.9</v>
      </c>
      <c r="R206" s="13">
        <v>0</v>
      </c>
      <c r="S206" s="13">
        <v>0</v>
      </c>
      <c r="T206" s="13">
        <v>0</v>
      </c>
      <c r="U206" s="13">
        <v>0</v>
      </c>
      <c r="V206" s="13">
        <v>105</v>
      </c>
      <c r="W206" s="14">
        <v>217882.64</v>
      </c>
      <c r="X206" s="7"/>
    </row>
    <row r="207" spans="1:24" ht="48" customHeight="1">
      <c r="A207" s="8"/>
      <c r="B207" s="73"/>
      <c r="C207" s="72"/>
      <c r="D207" s="415" t="s">
        <v>134</v>
      </c>
      <c r="E207" s="415"/>
      <c r="F207" s="415"/>
      <c r="G207" s="415"/>
      <c r="H207" s="416"/>
      <c r="I207" s="15">
        <v>905</v>
      </c>
      <c r="J207" s="16">
        <v>314</v>
      </c>
      <c r="K207" s="17">
        <v>2470000</v>
      </c>
      <c r="L207" s="15">
        <v>0</v>
      </c>
      <c r="M207" s="413"/>
      <c r="N207" s="413"/>
      <c r="O207" s="413"/>
      <c r="P207" s="414"/>
      <c r="Q207" s="18">
        <v>190</v>
      </c>
      <c r="R207" s="18">
        <v>0</v>
      </c>
      <c r="S207" s="18">
        <v>0</v>
      </c>
      <c r="T207" s="18">
        <v>0</v>
      </c>
      <c r="U207" s="18">
        <v>0</v>
      </c>
      <c r="V207" s="18">
        <v>105</v>
      </c>
      <c r="W207" s="14">
        <v>190000</v>
      </c>
      <c r="X207" s="7"/>
    </row>
    <row r="208" spans="1:24" ht="42.75" customHeight="1">
      <c r="A208" s="8"/>
      <c r="B208" s="73"/>
      <c r="C208" s="71"/>
      <c r="D208" s="75"/>
      <c r="E208" s="415" t="s">
        <v>134</v>
      </c>
      <c r="F208" s="415"/>
      <c r="G208" s="415"/>
      <c r="H208" s="416"/>
      <c r="I208" s="15">
        <v>905</v>
      </c>
      <c r="J208" s="16">
        <v>314</v>
      </c>
      <c r="K208" s="17">
        <v>2470000</v>
      </c>
      <c r="L208" s="15">
        <v>0</v>
      </c>
      <c r="M208" s="413"/>
      <c r="N208" s="413"/>
      <c r="O208" s="413"/>
      <c r="P208" s="414"/>
      <c r="Q208" s="18">
        <v>190</v>
      </c>
      <c r="R208" s="18">
        <v>0</v>
      </c>
      <c r="S208" s="18">
        <v>0</v>
      </c>
      <c r="T208" s="18">
        <v>0</v>
      </c>
      <c r="U208" s="18">
        <v>0</v>
      </c>
      <c r="V208" s="18">
        <v>105</v>
      </c>
      <c r="W208" s="14">
        <v>190000</v>
      </c>
      <c r="X208" s="7"/>
    </row>
    <row r="209" spans="1:24" ht="32.25" customHeight="1">
      <c r="A209" s="8"/>
      <c r="B209" s="73"/>
      <c r="C209" s="71"/>
      <c r="D209" s="74"/>
      <c r="E209" s="75"/>
      <c r="F209" s="415" t="s">
        <v>135</v>
      </c>
      <c r="G209" s="415"/>
      <c r="H209" s="416"/>
      <c r="I209" s="15">
        <v>905</v>
      </c>
      <c r="J209" s="16">
        <v>314</v>
      </c>
      <c r="K209" s="17">
        <v>2470001</v>
      </c>
      <c r="L209" s="15">
        <v>0</v>
      </c>
      <c r="M209" s="413"/>
      <c r="N209" s="413"/>
      <c r="O209" s="413"/>
      <c r="P209" s="414"/>
      <c r="Q209" s="18">
        <v>190</v>
      </c>
      <c r="R209" s="18">
        <v>0</v>
      </c>
      <c r="S209" s="18">
        <v>0</v>
      </c>
      <c r="T209" s="18">
        <v>0</v>
      </c>
      <c r="U209" s="18">
        <v>0</v>
      </c>
      <c r="V209" s="18">
        <v>105</v>
      </c>
      <c r="W209" s="14">
        <v>190000</v>
      </c>
      <c r="X209" s="7"/>
    </row>
    <row r="210" spans="1:24" ht="32.25" customHeight="1">
      <c r="A210" s="8"/>
      <c r="B210" s="73"/>
      <c r="C210" s="71"/>
      <c r="D210" s="74"/>
      <c r="E210" s="74"/>
      <c r="F210" s="75"/>
      <c r="G210" s="411" t="s">
        <v>83</v>
      </c>
      <c r="H210" s="412"/>
      <c r="I210" s="15">
        <v>905</v>
      </c>
      <c r="J210" s="16">
        <v>314</v>
      </c>
      <c r="K210" s="17">
        <v>2470001</v>
      </c>
      <c r="L210" s="15">
        <v>500</v>
      </c>
      <c r="M210" s="413"/>
      <c r="N210" s="413"/>
      <c r="O210" s="413"/>
      <c r="P210" s="414"/>
      <c r="Q210" s="18">
        <v>190</v>
      </c>
      <c r="R210" s="18">
        <v>0</v>
      </c>
      <c r="S210" s="18">
        <v>0</v>
      </c>
      <c r="T210" s="18">
        <v>0</v>
      </c>
      <c r="U210" s="18">
        <v>0</v>
      </c>
      <c r="V210" s="18">
        <v>105</v>
      </c>
      <c r="W210" s="14">
        <v>190000</v>
      </c>
      <c r="X210" s="7"/>
    </row>
    <row r="211" spans="1:24" ht="21.75" customHeight="1">
      <c r="A211" s="8"/>
      <c r="B211" s="73"/>
      <c r="C211" s="72"/>
      <c r="D211" s="415" t="s">
        <v>137</v>
      </c>
      <c r="E211" s="415"/>
      <c r="F211" s="415"/>
      <c r="G211" s="415"/>
      <c r="H211" s="416"/>
      <c r="I211" s="15">
        <v>905</v>
      </c>
      <c r="J211" s="16">
        <v>314</v>
      </c>
      <c r="K211" s="17">
        <v>7950000</v>
      </c>
      <c r="L211" s="15">
        <v>0</v>
      </c>
      <c r="M211" s="413"/>
      <c r="N211" s="413"/>
      <c r="O211" s="413"/>
      <c r="P211" s="414"/>
      <c r="Q211" s="18">
        <v>27.9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4">
        <v>27882.64</v>
      </c>
      <c r="X211" s="7"/>
    </row>
    <row r="212" spans="1:24" ht="53.25" customHeight="1">
      <c r="A212" s="8"/>
      <c r="B212" s="73"/>
      <c r="C212" s="71"/>
      <c r="D212" s="74"/>
      <c r="E212" s="75"/>
      <c r="F212" s="415" t="s">
        <v>155</v>
      </c>
      <c r="G212" s="415"/>
      <c r="H212" s="416"/>
      <c r="I212" s="15">
        <v>905</v>
      </c>
      <c r="J212" s="16">
        <v>314</v>
      </c>
      <c r="K212" s="17">
        <v>7950013</v>
      </c>
      <c r="L212" s="15">
        <v>0</v>
      </c>
      <c r="M212" s="413"/>
      <c r="N212" s="413"/>
      <c r="O212" s="413"/>
      <c r="P212" s="414"/>
      <c r="Q212" s="18">
        <v>27.9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4">
        <v>27882.64</v>
      </c>
      <c r="X212" s="7"/>
    </row>
    <row r="213" spans="1:24" ht="32.25" customHeight="1">
      <c r="A213" s="8"/>
      <c r="B213" s="73"/>
      <c r="C213" s="71"/>
      <c r="D213" s="74"/>
      <c r="E213" s="74"/>
      <c r="F213" s="75"/>
      <c r="G213" s="411" t="s">
        <v>83</v>
      </c>
      <c r="H213" s="412"/>
      <c r="I213" s="15">
        <v>905</v>
      </c>
      <c r="J213" s="16">
        <v>314</v>
      </c>
      <c r="K213" s="17">
        <v>7950013</v>
      </c>
      <c r="L213" s="15">
        <v>500</v>
      </c>
      <c r="M213" s="413"/>
      <c r="N213" s="413"/>
      <c r="O213" s="413"/>
      <c r="P213" s="414"/>
      <c r="Q213" s="18">
        <v>27.9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4">
        <v>27882.64</v>
      </c>
      <c r="X213" s="7"/>
    </row>
    <row r="214" spans="1:24" ht="12" customHeight="1">
      <c r="A214" s="8"/>
      <c r="B214" s="70"/>
      <c r="C214" s="417" t="s">
        <v>177</v>
      </c>
      <c r="D214" s="417"/>
      <c r="E214" s="417"/>
      <c r="F214" s="417"/>
      <c r="G214" s="417"/>
      <c r="H214" s="418"/>
      <c r="I214" s="10">
        <v>905</v>
      </c>
      <c r="J214" s="11">
        <v>701</v>
      </c>
      <c r="K214" s="12">
        <v>0</v>
      </c>
      <c r="L214" s="10">
        <v>0</v>
      </c>
      <c r="M214" s="419"/>
      <c r="N214" s="419"/>
      <c r="O214" s="419"/>
      <c r="P214" s="420"/>
      <c r="Q214" s="13">
        <v>866832.2</v>
      </c>
      <c r="R214" s="13">
        <v>441697</v>
      </c>
      <c r="S214" s="13">
        <v>119579.7</v>
      </c>
      <c r="T214" s="13">
        <v>86900.9</v>
      </c>
      <c r="U214" s="13">
        <v>0</v>
      </c>
      <c r="V214" s="13">
        <v>9202.7</v>
      </c>
      <c r="W214" s="14">
        <v>866832169.1399999</v>
      </c>
      <c r="X214" s="7"/>
    </row>
    <row r="215" spans="1:24" ht="21.75" customHeight="1">
      <c r="A215" s="8"/>
      <c r="B215" s="73"/>
      <c r="C215" s="72"/>
      <c r="D215" s="415" t="s">
        <v>178</v>
      </c>
      <c r="E215" s="415"/>
      <c r="F215" s="415"/>
      <c r="G215" s="415"/>
      <c r="H215" s="416"/>
      <c r="I215" s="15">
        <v>905</v>
      </c>
      <c r="J215" s="16">
        <v>701</v>
      </c>
      <c r="K215" s="17">
        <v>4200000</v>
      </c>
      <c r="L215" s="15">
        <v>0</v>
      </c>
      <c r="M215" s="413"/>
      <c r="N215" s="413"/>
      <c r="O215" s="413"/>
      <c r="P215" s="414"/>
      <c r="Q215" s="18">
        <v>866832.2</v>
      </c>
      <c r="R215" s="18">
        <v>441697</v>
      </c>
      <c r="S215" s="18">
        <v>119579.7</v>
      </c>
      <c r="T215" s="18">
        <v>86900.9</v>
      </c>
      <c r="U215" s="18">
        <v>0</v>
      </c>
      <c r="V215" s="18">
        <v>9202.7</v>
      </c>
      <c r="W215" s="14">
        <v>866832169.1399999</v>
      </c>
      <c r="X215" s="7"/>
    </row>
    <row r="216" spans="1:24" ht="32.25" customHeight="1">
      <c r="A216" s="8"/>
      <c r="B216" s="73"/>
      <c r="C216" s="71"/>
      <c r="D216" s="75"/>
      <c r="E216" s="415" t="s">
        <v>114</v>
      </c>
      <c r="F216" s="415"/>
      <c r="G216" s="415"/>
      <c r="H216" s="416"/>
      <c r="I216" s="15">
        <v>905</v>
      </c>
      <c r="J216" s="16">
        <v>701</v>
      </c>
      <c r="K216" s="17">
        <v>4209900</v>
      </c>
      <c r="L216" s="15">
        <v>0</v>
      </c>
      <c r="M216" s="413"/>
      <c r="N216" s="413"/>
      <c r="O216" s="413"/>
      <c r="P216" s="414"/>
      <c r="Q216" s="18">
        <v>866832.2</v>
      </c>
      <c r="R216" s="18">
        <v>441697</v>
      </c>
      <c r="S216" s="18">
        <v>119579.7</v>
      </c>
      <c r="T216" s="18">
        <v>86900.9</v>
      </c>
      <c r="U216" s="18">
        <v>0</v>
      </c>
      <c r="V216" s="18">
        <v>9202.7</v>
      </c>
      <c r="W216" s="14">
        <v>866832169.1399999</v>
      </c>
      <c r="X216" s="7"/>
    </row>
    <row r="217" spans="1:24" ht="21.75" customHeight="1">
      <c r="A217" s="8"/>
      <c r="B217" s="73"/>
      <c r="C217" s="71"/>
      <c r="D217" s="74"/>
      <c r="E217" s="74"/>
      <c r="F217" s="75"/>
      <c r="G217" s="411" t="s">
        <v>116</v>
      </c>
      <c r="H217" s="412"/>
      <c r="I217" s="15">
        <v>905</v>
      </c>
      <c r="J217" s="16">
        <v>701</v>
      </c>
      <c r="K217" s="17">
        <v>4209900</v>
      </c>
      <c r="L217" s="15">
        <v>1</v>
      </c>
      <c r="M217" s="413"/>
      <c r="N217" s="413"/>
      <c r="O217" s="413"/>
      <c r="P217" s="414"/>
      <c r="Q217" s="18">
        <v>862913.5</v>
      </c>
      <c r="R217" s="18">
        <v>440087.2</v>
      </c>
      <c r="S217" s="18">
        <v>119158</v>
      </c>
      <c r="T217" s="18">
        <v>86900.9</v>
      </c>
      <c r="U217" s="18">
        <v>0</v>
      </c>
      <c r="V217" s="18">
        <v>8732.7</v>
      </c>
      <c r="W217" s="14">
        <v>862913469.1399999</v>
      </c>
      <c r="X217" s="7"/>
    </row>
    <row r="218" spans="1:24" ht="42.75" customHeight="1">
      <c r="A218" s="8"/>
      <c r="B218" s="73"/>
      <c r="C218" s="71"/>
      <c r="D218" s="74"/>
      <c r="E218" s="75"/>
      <c r="F218" s="415" t="s">
        <v>179</v>
      </c>
      <c r="G218" s="415"/>
      <c r="H218" s="416"/>
      <c r="I218" s="15">
        <v>905</v>
      </c>
      <c r="J218" s="16">
        <v>701</v>
      </c>
      <c r="K218" s="17">
        <v>4209901</v>
      </c>
      <c r="L218" s="15">
        <v>0</v>
      </c>
      <c r="M218" s="413"/>
      <c r="N218" s="413"/>
      <c r="O218" s="413"/>
      <c r="P218" s="414"/>
      <c r="Q218" s="18">
        <v>1417.2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4">
        <v>1417200</v>
      </c>
      <c r="X218" s="7"/>
    </row>
    <row r="219" spans="1:24" ht="21.75" customHeight="1">
      <c r="A219" s="8"/>
      <c r="B219" s="73"/>
      <c r="C219" s="71"/>
      <c r="D219" s="74"/>
      <c r="E219" s="74"/>
      <c r="F219" s="75"/>
      <c r="G219" s="411" t="s">
        <v>116</v>
      </c>
      <c r="H219" s="412"/>
      <c r="I219" s="15">
        <v>905</v>
      </c>
      <c r="J219" s="16">
        <v>701</v>
      </c>
      <c r="K219" s="17">
        <v>4209901</v>
      </c>
      <c r="L219" s="15">
        <v>1</v>
      </c>
      <c r="M219" s="413"/>
      <c r="N219" s="413"/>
      <c r="O219" s="413"/>
      <c r="P219" s="414"/>
      <c r="Q219" s="18">
        <v>1417.2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4">
        <v>1417200</v>
      </c>
      <c r="X219" s="7"/>
    </row>
    <row r="220" spans="1:24" ht="87.75" customHeight="1">
      <c r="A220" s="8"/>
      <c r="B220" s="73"/>
      <c r="C220" s="71"/>
      <c r="D220" s="74"/>
      <c r="E220" s="75"/>
      <c r="F220" s="415" t="s">
        <v>180</v>
      </c>
      <c r="G220" s="415"/>
      <c r="H220" s="416"/>
      <c r="I220" s="15">
        <v>905</v>
      </c>
      <c r="J220" s="16">
        <v>701</v>
      </c>
      <c r="K220" s="17">
        <v>4209902</v>
      </c>
      <c r="L220" s="15">
        <v>0</v>
      </c>
      <c r="M220" s="413"/>
      <c r="N220" s="413"/>
      <c r="O220" s="413"/>
      <c r="P220" s="414"/>
      <c r="Q220" s="18">
        <v>2031.5</v>
      </c>
      <c r="R220" s="18">
        <v>1609.8</v>
      </c>
      <c r="S220" s="18">
        <v>421.7</v>
      </c>
      <c r="T220" s="18">
        <v>0</v>
      </c>
      <c r="U220" s="18">
        <v>0</v>
      </c>
      <c r="V220" s="18">
        <v>0</v>
      </c>
      <c r="W220" s="14">
        <v>2031500</v>
      </c>
      <c r="X220" s="7"/>
    </row>
    <row r="221" spans="1:24" ht="21.75" customHeight="1">
      <c r="A221" s="8"/>
      <c r="B221" s="73"/>
      <c r="C221" s="71"/>
      <c r="D221" s="74"/>
      <c r="E221" s="74"/>
      <c r="F221" s="75"/>
      <c r="G221" s="411" t="s">
        <v>116</v>
      </c>
      <c r="H221" s="412"/>
      <c r="I221" s="15">
        <v>905</v>
      </c>
      <c r="J221" s="16">
        <v>701</v>
      </c>
      <c r="K221" s="17">
        <v>4209902</v>
      </c>
      <c r="L221" s="15">
        <v>1</v>
      </c>
      <c r="M221" s="413"/>
      <c r="N221" s="413"/>
      <c r="O221" s="413"/>
      <c r="P221" s="414"/>
      <c r="Q221" s="18">
        <v>2031.5</v>
      </c>
      <c r="R221" s="18">
        <v>1609.8</v>
      </c>
      <c r="S221" s="18">
        <v>421.7</v>
      </c>
      <c r="T221" s="18">
        <v>0</v>
      </c>
      <c r="U221" s="18">
        <v>0</v>
      </c>
      <c r="V221" s="18">
        <v>0</v>
      </c>
      <c r="W221" s="14">
        <v>2031500</v>
      </c>
      <c r="X221" s="7"/>
    </row>
    <row r="222" spans="1:24" ht="84.75" customHeight="1">
      <c r="A222" s="8"/>
      <c r="B222" s="73"/>
      <c r="C222" s="71"/>
      <c r="D222" s="74"/>
      <c r="E222" s="75"/>
      <c r="F222" s="415" t="s">
        <v>181</v>
      </c>
      <c r="G222" s="415"/>
      <c r="H222" s="416"/>
      <c r="I222" s="15">
        <v>905</v>
      </c>
      <c r="J222" s="16">
        <v>701</v>
      </c>
      <c r="K222" s="17">
        <v>4209908</v>
      </c>
      <c r="L222" s="15">
        <v>0</v>
      </c>
      <c r="M222" s="413"/>
      <c r="N222" s="413"/>
      <c r="O222" s="413"/>
      <c r="P222" s="414"/>
      <c r="Q222" s="18">
        <v>470</v>
      </c>
      <c r="R222" s="18">
        <v>0</v>
      </c>
      <c r="S222" s="18">
        <v>0</v>
      </c>
      <c r="T222" s="18">
        <v>0</v>
      </c>
      <c r="U222" s="18">
        <v>0</v>
      </c>
      <c r="V222" s="18">
        <v>470</v>
      </c>
      <c r="W222" s="14">
        <v>470000</v>
      </c>
      <c r="X222" s="7"/>
    </row>
    <row r="223" spans="1:24" ht="21.75" customHeight="1">
      <c r="A223" s="8"/>
      <c r="B223" s="73"/>
      <c r="C223" s="71"/>
      <c r="D223" s="74"/>
      <c r="E223" s="74"/>
      <c r="F223" s="75"/>
      <c r="G223" s="411" t="s">
        <v>116</v>
      </c>
      <c r="H223" s="412"/>
      <c r="I223" s="15">
        <v>905</v>
      </c>
      <c r="J223" s="16">
        <v>701</v>
      </c>
      <c r="K223" s="17">
        <v>4209908</v>
      </c>
      <c r="L223" s="15">
        <v>1</v>
      </c>
      <c r="M223" s="413"/>
      <c r="N223" s="413"/>
      <c r="O223" s="413"/>
      <c r="P223" s="414"/>
      <c r="Q223" s="18">
        <v>470</v>
      </c>
      <c r="R223" s="18">
        <v>0</v>
      </c>
      <c r="S223" s="18">
        <v>0</v>
      </c>
      <c r="T223" s="18">
        <v>0</v>
      </c>
      <c r="U223" s="18">
        <v>0</v>
      </c>
      <c r="V223" s="18">
        <v>470</v>
      </c>
      <c r="W223" s="14">
        <v>470000</v>
      </c>
      <c r="X223" s="7"/>
    </row>
    <row r="224" spans="1:24" ht="12" customHeight="1">
      <c r="A224" s="8"/>
      <c r="B224" s="70"/>
      <c r="C224" s="417" t="s">
        <v>112</v>
      </c>
      <c r="D224" s="417"/>
      <c r="E224" s="417"/>
      <c r="F224" s="417"/>
      <c r="G224" s="417"/>
      <c r="H224" s="418"/>
      <c r="I224" s="10">
        <v>905</v>
      </c>
      <c r="J224" s="11">
        <v>702</v>
      </c>
      <c r="K224" s="12">
        <v>0</v>
      </c>
      <c r="L224" s="10">
        <v>0</v>
      </c>
      <c r="M224" s="419"/>
      <c r="N224" s="419"/>
      <c r="O224" s="419"/>
      <c r="P224" s="420"/>
      <c r="Q224" s="13">
        <v>1552063.7</v>
      </c>
      <c r="R224" s="13">
        <v>894940.6</v>
      </c>
      <c r="S224" s="13">
        <v>216280.2</v>
      </c>
      <c r="T224" s="13">
        <v>149976.7</v>
      </c>
      <c r="U224" s="13">
        <v>0</v>
      </c>
      <c r="V224" s="13">
        <v>55913.3</v>
      </c>
      <c r="W224" s="14">
        <v>1552063659.1299996</v>
      </c>
      <c r="X224" s="7"/>
    </row>
    <row r="225" spans="1:24" ht="32.25" customHeight="1">
      <c r="A225" s="8"/>
      <c r="B225" s="73"/>
      <c r="C225" s="72"/>
      <c r="D225" s="415" t="s">
        <v>182</v>
      </c>
      <c r="E225" s="415"/>
      <c r="F225" s="415"/>
      <c r="G225" s="415"/>
      <c r="H225" s="416"/>
      <c r="I225" s="15">
        <v>905</v>
      </c>
      <c r="J225" s="16">
        <v>702</v>
      </c>
      <c r="K225" s="17">
        <v>4210000</v>
      </c>
      <c r="L225" s="15">
        <v>0</v>
      </c>
      <c r="M225" s="413"/>
      <c r="N225" s="413"/>
      <c r="O225" s="413"/>
      <c r="P225" s="414"/>
      <c r="Q225" s="18">
        <v>1148173</v>
      </c>
      <c r="R225" s="18">
        <v>650377.2</v>
      </c>
      <c r="S225" s="18">
        <v>155523.1</v>
      </c>
      <c r="T225" s="18">
        <v>127768.2</v>
      </c>
      <c r="U225" s="18">
        <v>0</v>
      </c>
      <c r="V225" s="18">
        <v>50368.8</v>
      </c>
      <c r="W225" s="14">
        <v>1148172970.52</v>
      </c>
      <c r="X225" s="7"/>
    </row>
    <row r="226" spans="1:24" ht="32.25" customHeight="1">
      <c r="A226" s="8"/>
      <c r="B226" s="73"/>
      <c r="C226" s="71"/>
      <c r="D226" s="75"/>
      <c r="E226" s="415" t="s">
        <v>114</v>
      </c>
      <c r="F226" s="415"/>
      <c r="G226" s="415"/>
      <c r="H226" s="416"/>
      <c r="I226" s="15">
        <v>905</v>
      </c>
      <c r="J226" s="16">
        <v>702</v>
      </c>
      <c r="K226" s="17">
        <v>4219900</v>
      </c>
      <c r="L226" s="15">
        <v>0</v>
      </c>
      <c r="M226" s="413"/>
      <c r="N226" s="413"/>
      <c r="O226" s="413"/>
      <c r="P226" s="414"/>
      <c r="Q226" s="18">
        <v>1148173</v>
      </c>
      <c r="R226" s="18">
        <v>650377.2</v>
      </c>
      <c r="S226" s="18">
        <v>155523.1</v>
      </c>
      <c r="T226" s="18">
        <v>127768.2</v>
      </c>
      <c r="U226" s="18">
        <v>0</v>
      </c>
      <c r="V226" s="18">
        <v>50368.8</v>
      </c>
      <c r="W226" s="14">
        <v>1148172970.52</v>
      </c>
      <c r="X226" s="7"/>
    </row>
    <row r="227" spans="1:24" ht="21.75" customHeight="1">
      <c r="A227" s="8"/>
      <c r="B227" s="73"/>
      <c r="C227" s="71"/>
      <c r="D227" s="74"/>
      <c r="E227" s="74"/>
      <c r="F227" s="75"/>
      <c r="G227" s="411" t="s">
        <v>116</v>
      </c>
      <c r="H227" s="412"/>
      <c r="I227" s="15">
        <v>905</v>
      </c>
      <c r="J227" s="16">
        <v>702</v>
      </c>
      <c r="K227" s="17">
        <v>4219900</v>
      </c>
      <c r="L227" s="15">
        <v>1</v>
      </c>
      <c r="M227" s="413"/>
      <c r="N227" s="413"/>
      <c r="O227" s="413"/>
      <c r="P227" s="414"/>
      <c r="Q227" s="18">
        <v>294184.8</v>
      </c>
      <c r="R227" s="18">
        <v>3935.2</v>
      </c>
      <c r="S227" s="18">
        <v>1901.4</v>
      </c>
      <c r="T227" s="18">
        <v>127768.2</v>
      </c>
      <c r="U227" s="18">
        <v>0</v>
      </c>
      <c r="V227" s="18">
        <v>9500</v>
      </c>
      <c r="W227" s="14">
        <v>294184770.52000004</v>
      </c>
      <c r="X227" s="7"/>
    </row>
    <row r="228" spans="1:24" ht="32.25" customHeight="1">
      <c r="A228" s="8"/>
      <c r="B228" s="73"/>
      <c r="C228" s="71"/>
      <c r="D228" s="74"/>
      <c r="E228" s="75"/>
      <c r="F228" s="415" t="s">
        <v>183</v>
      </c>
      <c r="G228" s="415"/>
      <c r="H228" s="416"/>
      <c r="I228" s="15">
        <v>905</v>
      </c>
      <c r="J228" s="16">
        <v>702</v>
      </c>
      <c r="K228" s="17">
        <v>4219901</v>
      </c>
      <c r="L228" s="15">
        <v>0</v>
      </c>
      <c r="M228" s="413"/>
      <c r="N228" s="413"/>
      <c r="O228" s="413"/>
      <c r="P228" s="414"/>
      <c r="Q228" s="18">
        <v>2096.4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4">
        <v>2096400</v>
      </c>
      <c r="X228" s="7"/>
    </row>
    <row r="229" spans="1:24" ht="21.75" customHeight="1">
      <c r="A229" s="8"/>
      <c r="B229" s="73"/>
      <c r="C229" s="71"/>
      <c r="D229" s="74"/>
      <c r="E229" s="74"/>
      <c r="F229" s="75"/>
      <c r="G229" s="411" t="s">
        <v>116</v>
      </c>
      <c r="H229" s="412"/>
      <c r="I229" s="15">
        <v>905</v>
      </c>
      <c r="J229" s="16">
        <v>702</v>
      </c>
      <c r="K229" s="17">
        <v>4219901</v>
      </c>
      <c r="L229" s="15">
        <v>1</v>
      </c>
      <c r="M229" s="413"/>
      <c r="N229" s="413"/>
      <c r="O229" s="413"/>
      <c r="P229" s="414"/>
      <c r="Q229" s="18">
        <v>2096.4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4">
        <v>2096400</v>
      </c>
      <c r="X229" s="7"/>
    </row>
    <row r="230" spans="1:24" ht="96" customHeight="1">
      <c r="A230" s="8"/>
      <c r="B230" s="73"/>
      <c r="C230" s="71"/>
      <c r="D230" s="74"/>
      <c r="E230" s="75"/>
      <c r="F230" s="415" t="s">
        <v>184</v>
      </c>
      <c r="G230" s="415"/>
      <c r="H230" s="416"/>
      <c r="I230" s="15">
        <v>905</v>
      </c>
      <c r="J230" s="16">
        <v>702</v>
      </c>
      <c r="K230" s="17">
        <v>4219902</v>
      </c>
      <c r="L230" s="15">
        <v>0</v>
      </c>
      <c r="M230" s="413"/>
      <c r="N230" s="413"/>
      <c r="O230" s="413"/>
      <c r="P230" s="414"/>
      <c r="Q230" s="18">
        <v>850732</v>
      </c>
      <c r="R230" s="18">
        <v>645942.2</v>
      </c>
      <c r="S230" s="18">
        <v>153490.8</v>
      </c>
      <c r="T230" s="18">
        <v>0</v>
      </c>
      <c r="U230" s="18">
        <v>0</v>
      </c>
      <c r="V230" s="18">
        <v>40368.8</v>
      </c>
      <c r="W230" s="14">
        <v>850732000</v>
      </c>
      <c r="X230" s="7"/>
    </row>
    <row r="231" spans="1:24" ht="21.75" customHeight="1">
      <c r="A231" s="8"/>
      <c r="B231" s="73"/>
      <c r="C231" s="71"/>
      <c r="D231" s="74"/>
      <c r="E231" s="74"/>
      <c r="F231" s="75"/>
      <c r="G231" s="411" t="s">
        <v>116</v>
      </c>
      <c r="H231" s="412"/>
      <c r="I231" s="15">
        <v>905</v>
      </c>
      <c r="J231" s="16">
        <v>702</v>
      </c>
      <c r="K231" s="17">
        <v>4219902</v>
      </c>
      <c r="L231" s="15">
        <v>1</v>
      </c>
      <c r="M231" s="413"/>
      <c r="N231" s="413"/>
      <c r="O231" s="413"/>
      <c r="P231" s="414"/>
      <c r="Q231" s="18">
        <v>850732</v>
      </c>
      <c r="R231" s="18">
        <v>645942.2</v>
      </c>
      <c r="S231" s="18">
        <v>153490.8</v>
      </c>
      <c r="T231" s="18">
        <v>0</v>
      </c>
      <c r="U231" s="18">
        <v>0</v>
      </c>
      <c r="V231" s="18">
        <v>40368.8</v>
      </c>
      <c r="W231" s="14">
        <v>850732000</v>
      </c>
      <c r="X231" s="7"/>
    </row>
    <row r="232" spans="1:24" ht="32.25" customHeight="1">
      <c r="A232" s="8"/>
      <c r="B232" s="73"/>
      <c r="C232" s="71"/>
      <c r="D232" s="74"/>
      <c r="E232" s="75"/>
      <c r="F232" s="415" t="s">
        <v>185</v>
      </c>
      <c r="G232" s="415"/>
      <c r="H232" s="416"/>
      <c r="I232" s="15">
        <v>905</v>
      </c>
      <c r="J232" s="16">
        <v>702</v>
      </c>
      <c r="K232" s="17">
        <v>4219903</v>
      </c>
      <c r="L232" s="15">
        <v>0</v>
      </c>
      <c r="M232" s="413"/>
      <c r="N232" s="413"/>
      <c r="O232" s="413"/>
      <c r="P232" s="414"/>
      <c r="Q232" s="18">
        <v>384.4</v>
      </c>
      <c r="R232" s="18">
        <v>287.4</v>
      </c>
      <c r="S232" s="18">
        <v>75.3</v>
      </c>
      <c r="T232" s="18">
        <v>0</v>
      </c>
      <c r="U232" s="18">
        <v>0</v>
      </c>
      <c r="V232" s="18">
        <v>0</v>
      </c>
      <c r="W232" s="14">
        <v>384400</v>
      </c>
      <c r="X232" s="7"/>
    </row>
    <row r="233" spans="1:24" ht="21.75" customHeight="1">
      <c r="A233" s="8"/>
      <c r="B233" s="73"/>
      <c r="C233" s="71"/>
      <c r="D233" s="74"/>
      <c r="E233" s="74"/>
      <c r="F233" s="75"/>
      <c r="G233" s="411" t="s">
        <v>116</v>
      </c>
      <c r="H233" s="412"/>
      <c r="I233" s="15">
        <v>905</v>
      </c>
      <c r="J233" s="16">
        <v>702</v>
      </c>
      <c r="K233" s="17">
        <v>4219903</v>
      </c>
      <c r="L233" s="15">
        <v>1</v>
      </c>
      <c r="M233" s="413"/>
      <c r="N233" s="413"/>
      <c r="O233" s="413"/>
      <c r="P233" s="414"/>
      <c r="Q233" s="18">
        <v>384.4</v>
      </c>
      <c r="R233" s="18">
        <v>287.4</v>
      </c>
      <c r="S233" s="18">
        <v>75.3</v>
      </c>
      <c r="T233" s="18">
        <v>0</v>
      </c>
      <c r="U233" s="18">
        <v>0</v>
      </c>
      <c r="V233" s="18">
        <v>0</v>
      </c>
      <c r="W233" s="14">
        <v>384400</v>
      </c>
      <c r="X233" s="7"/>
    </row>
    <row r="234" spans="1:24" ht="42.75" customHeight="1">
      <c r="A234" s="8"/>
      <c r="B234" s="73"/>
      <c r="C234" s="71"/>
      <c r="D234" s="74"/>
      <c r="E234" s="75"/>
      <c r="F234" s="415" t="s">
        <v>186</v>
      </c>
      <c r="G234" s="415"/>
      <c r="H234" s="416"/>
      <c r="I234" s="15">
        <v>905</v>
      </c>
      <c r="J234" s="16">
        <v>702</v>
      </c>
      <c r="K234" s="17">
        <v>4219904</v>
      </c>
      <c r="L234" s="15">
        <v>0</v>
      </c>
      <c r="M234" s="413"/>
      <c r="N234" s="413"/>
      <c r="O234" s="413"/>
      <c r="P234" s="414"/>
      <c r="Q234" s="18">
        <v>507.4</v>
      </c>
      <c r="R234" s="18">
        <v>0</v>
      </c>
      <c r="S234" s="18">
        <v>0</v>
      </c>
      <c r="T234" s="18">
        <v>0</v>
      </c>
      <c r="U234" s="18">
        <v>0</v>
      </c>
      <c r="V234" s="18">
        <v>500</v>
      </c>
      <c r="W234" s="14">
        <v>507400</v>
      </c>
      <c r="X234" s="7"/>
    </row>
    <row r="235" spans="1:24" ht="21.75" customHeight="1">
      <c r="A235" s="8"/>
      <c r="B235" s="73"/>
      <c r="C235" s="71"/>
      <c r="D235" s="74"/>
      <c r="E235" s="74"/>
      <c r="F235" s="75"/>
      <c r="G235" s="411" t="s">
        <v>116</v>
      </c>
      <c r="H235" s="412"/>
      <c r="I235" s="15">
        <v>905</v>
      </c>
      <c r="J235" s="16">
        <v>702</v>
      </c>
      <c r="K235" s="17">
        <v>4219904</v>
      </c>
      <c r="L235" s="15">
        <v>1</v>
      </c>
      <c r="M235" s="413"/>
      <c r="N235" s="413"/>
      <c r="O235" s="413"/>
      <c r="P235" s="414"/>
      <c r="Q235" s="18">
        <v>507.4</v>
      </c>
      <c r="R235" s="18">
        <v>0</v>
      </c>
      <c r="S235" s="18">
        <v>0</v>
      </c>
      <c r="T235" s="18">
        <v>0</v>
      </c>
      <c r="U235" s="18">
        <v>0</v>
      </c>
      <c r="V235" s="18">
        <v>500</v>
      </c>
      <c r="W235" s="14">
        <v>507400</v>
      </c>
      <c r="X235" s="7"/>
    </row>
    <row r="236" spans="1:24" ht="108.75" customHeight="1">
      <c r="A236" s="8"/>
      <c r="B236" s="73"/>
      <c r="C236" s="71"/>
      <c r="D236" s="74"/>
      <c r="E236" s="75"/>
      <c r="F236" s="415" t="s">
        <v>187</v>
      </c>
      <c r="G236" s="415"/>
      <c r="H236" s="416"/>
      <c r="I236" s="15">
        <v>905</v>
      </c>
      <c r="J236" s="16">
        <v>702</v>
      </c>
      <c r="K236" s="17">
        <v>4219910</v>
      </c>
      <c r="L236" s="15">
        <v>0</v>
      </c>
      <c r="M236" s="413"/>
      <c r="N236" s="413"/>
      <c r="O236" s="413"/>
      <c r="P236" s="414"/>
      <c r="Q236" s="18">
        <v>268</v>
      </c>
      <c r="R236" s="18">
        <v>212.4</v>
      </c>
      <c r="S236" s="18">
        <v>55.6</v>
      </c>
      <c r="T236" s="18">
        <v>0</v>
      </c>
      <c r="U236" s="18">
        <v>0</v>
      </c>
      <c r="V236" s="18">
        <v>0</v>
      </c>
      <c r="W236" s="14">
        <v>268000</v>
      </c>
      <c r="X236" s="7"/>
    </row>
    <row r="237" spans="1:24" ht="21.75" customHeight="1">
      <c r="A237" s="8"/>
      <c r="B237" s="73"/>
      <c r="C237" s="71"/>
      <c r="D237" s="74"/>
      <c r="E237" s="74"/>
      <c r="F237" s="75"/>
      <c r="G237" s="411" t="s">
        <v>116</v>
      </c>
      <c r="H237" s="412"/>
      <c r="I237" s="15">
        <v>905</v>
      </c>
      <c r="J237" s="16">
        <v>702</v>
      </c>
      <c r="K237" s="17">
        <v>4219910</v>
      </c>
      <c r="L237" s="15">
        <v>1</v>
      </c>
      <c r="M237" s="413"/>
      <c r="N237" s="413"/>
      <c r="O237" s="413"/>
      <c r="P237" s="414"/>
      <c r="Q237" s="18">
        <v>268</v>
      </c>
      <c r="R237" s="18">
        <v>212.4</v>
      </c>
      <c r="S237" s="18">
        <v>55.6</v>
      </c>
      <c r="T237" s="18">
        <v>0</v>
      </c>
      <c r="U237" s="18">
        <v>0</v>
      </c>
      <c r="V237" s="18">
        <v>0</v>
      </c>
      <c r="W237" s="14">
        <v>268000</v>
      </c>
      <c r="X237" s="7"/>
    </row>
    <row r="238" spans="1:24" ht="21.75" customHeight="1">
      <c r="A238" s="8"/>
      <c r="B238" s="73"/>
      <c r="C238" s="72"/>
      <c r="D238" s="415" t="s">
        <v>113</v>
      </c>
      <c r="E238" s="415"/>
      <c r="F238" s="415"/>
      <c r="G238" s="415"/>
      <c r="H238" s="416"/>
      <c r="I238" s="15">
        <v>905</v>
      </c>
      <c r="J238" s="16">
        <v>702</v>
      </c>
      <c r="K238" s="17">
        <v>4230000</v>
      </c>
      <c r="L238" s="15">
        <v>0</v>
      </c>
      <c r="M238" s="413"/>
      <c r="N238" s="413"/>
      <c r="O238" s="413"/>
      <c r="P238" s="414"/>
      <c r="Q238" s="18">
        <v>202139.8</v>
      </c>
      <c r="R238" s="18">
        <v>129876.3</v>
      </c>
      <c r="S238" s="18">
        <v>34623.1</v>
      </c>
      <c r="T238" s="18">
        <v>9386.2</v>
      </c>
      <c r="U238" s="18">
        <v>0</v>
      </c>
      <c r="V238" s="18">
        <v>2414.5</v>
      </c>
      <c r="W238" s="14">
        <v>202139763.63000003</v>
      </c>
      <c r="X238" s="7"/>
    </row>
    <row r="239" spans="1:24" ht="32.25" customHeight="1">
      <c r="A239" s="8"/>
      <c r="B239" s="73"/>
      <c r="C239" s="71"/>
      <c r="D239" s="75"/>
      <c r="E239" s="415" t="s">
        <v>114</v>
      </c>
      <c r="F239" s="415"/>
      <c r="G239" s="415"/>
      <c r="H239" s="416"/>
      <c r="I239" s="15">
        <v>905</v>
      </c>
      <c r="J239" s="16">
        <v>702</v>
      </c>
      <c r="K239" s="17">
        <v>4239900</v>
      </c>
      <c r="L239" s="15">
        <v>0</v>
      </c>
      <c r="M239" s="413"/>
      <c r="N239" s="413"/>
      <c r="O239" s="413"/>
      <c r="P239" s="414"/>
      <c r="Q239" s="18">
        <v>202139.8</v>
      </c>
      <c r="R239" s="18">
        <v>129876.3</v>
      </c>
      <c r="S239" s="18">
        <v>34623.1</v>
      </c>
      <c r="T239" s="18">
        <v>9386.2</v>
      </c>
      <c r="U239" s="18">
        <v>0</v>
      </c>
      <c r="V239" s="18">
        <v>2414.5</v>
      </c>
      <c r="W239" s="14">
        <v>202139763.63000003</v>
      </c>
      <c r="X239" s="7"/>
    </row>
    <row r="240" spans="1:24" ht="21.75" customHeight="1">
      <c r="A240" s="8"/>
      <c r="B240" s="73"/>
      <c r="C240" s="71"/>
      <c r="D240" s="74"/>
      <c r="E240" s="75"/>
      <c r="F240" s="415" t="s">
        <v>115</v>
      </c>
      <c r="G240" s="415"/>
      <c r="H240" s="416"/>
      <c r="I240" s="15">
        <v>905</v>
      </c>
      <c r="J240" s="16">
        <v>702</v>
      </c>
      <c r="K240" s="17">
        <v>4239901</v>
      </c>
      <c r="L240" s="15">
        <v>0</v>
      </c>
      <c r="M240" s="413"/>
      <c r="N240" s="413"/>
      <c r="O240" s="413"/>
      <c r="P240" s="414"/>
      <c r="Q240" s="18">
        <v>75808.5</v>
      </c>
      <c r="R240" s="18">
        <v>47589.1</v>
      </c>
      <c r="S240" s="18">
        <v>11143.8</v>
      </c>
      <c r="T240" s="18">
        <v>2399.2</v>
      </c>
      <c r="U240" s="18">
        <v>0</v>
      </c>
      <c r="V240" s="18">
        <v>1793.6</v>
      </c>
      <c r="W240" s="14">
        <v>75808527</v>
      </c>
      <c r="X240" s="7"/>
    </row>
    <row r="241" spans="1:24" ht="21.75" customHeight="1">
      <c r="A241" s="8"/>
      <c r="B241" s="73"/>
      <c r="C241" s="71"/>
      <c r="D241" s="74"/>
      <c r="E241" s="74"/>
      <c r="F241" s="75"/>
      <c r="G241" s="411" t="s">
        <v>116</v>
      </c>
      <c r="H241" s="412"/>
      <c r="I241" s="15">
        <v>905</v>
      </c>
      <c r="J241" s="16">
        <v>702</v>
      </c>
      <c r="K241" s="17">
        <v>4239901</v>
      </c>
      <c r="L241" s="15">
        <v>1</v>
      </c>
      <c r="M241" s="413"/>
      <c r="N241" s="413"/>
      <c r="O241" s="413"/>
      <c r="P241" s="414"/>
      <c r="Q241" s="18">
        <v>75808.5</v>
      </c>
      <c r="R241" s="18">
        <v>47589.1</v>
      </c>
      <c r="S241" s="18">
        <v>11143.8</v>
      </c>
      <c r="T241" s="18">
        <v>2399.2</v>
      </c>
      <c r="U241" s="18">
        <v>0</v>
      </c>
      <c r="V241" s="18">
        <v>1793.6</v>
      </c>
      <c r="W241" s="14">
        <v>75808527</v>
      </c>
      <c r="X241" s="7"/>
    </row>
    <row r="242" spans="1:24" ht="32.25" customHeight="1">
      <c r="A242" s="8"/>
      <c r="B242" s="73"/>
      <c r="C242" s="71"/>
      <c r="D242" s="74"/>
      <c r="E242" s="75"/>
      <c r="F242" s="415" t="s">
        <v>188</v>
      </c>
      <c r="G242" s="415"/>
      <c r="H242" s="416"/>
      <c r="I242" s="15">
        <v>905</v>
      </c>
      <c r="J242" s="16">
        <v>702</v>
      </c>
      <c r="K242" s="17">
        <v>4239902</v>
      </c>
      <c r="L242" s="15">
        <v>0</v>
      </c>
      <c r="M242" s="413"/>
      <c r="N242" s="413"/>
      <c r="O242" s="413"/>
      <c r="P242" s="414"/>
      <c r="Q242" s="18">
        <v>125376.4</v>
      </c>
      <c r="R242" s="18">
        <v>81841</v>
      </c>
      <c r="S242" s="18">
        <v>23363</v>
      </c>
      <c r="T242" s="18">
        <v>6987</v>
      </c>
      <c r="U242" s="18">
        <v>0</v>
      </c>
      <c r="V242" s="18">
        <v>620.9</v>
      </c>
      <c r="W242" s="14">
        <v>125376336.62999998</v>
      </c>
      <c r="X242" s="7"/>
    </row>
    <row r="243" spans="1:24" ht="21.75" customHeight="1">
      <c r="A243" s="8"/>
      <c r="B243" s="73"/>
      <c r="C243" s="71"/>
      <c r="D243" s="74"/>
      <c r="E243" s="74"/>
      <c r="F243" s="75"/>
      <c r="G243" s="411" t="s">
        <v>116</v>
      </c>
      <c r="H243" s="412"/>
      <c r="I243" s="15">
        <v>905</v>
      </c>
      <c r="J243" s="16">
        <v>702</v>
      </c>
      <c r="K243" s="17">
        <v>4239902</v>
      </c>
      <c r="L243" s="15">
        <v>1</v>
      </c>
      <c r="M243" s="413"/>
      <c r="N243" s="413"/>
      <c r="O243" s="413"/>
      <c r="P243" s="414"/>
      <c r="Q243" s="18">
        <v>125376.4</v>
      </c>
      <c r="R243" s="18">
        <v>81841</v>
      </c>
      <c r="S243" s="18">
        <v>23363</v>
      </c>
      <c r="T243" s="18">
        <v>6987</v>
      </c>
      <c r="U243" s="18">
        <v>0</v>
      </c>
      <c r="V243" s="18">
        <v>620.9</v>
      </c>
      <c r="W243" s="14">
        <v>125376336.62999998</v>
      </c>
      <c r="X243" s="7"/>
    </row>
    <row r="244" spans="1:24" ht="32.25" customHeight="1">
      <c r="A244" s="8"/>
      <c r="B244" s="73"/>
      <c r="C244" s="71"/>
      <c r="D244" s="74"/>
      <c r="E244" s="75"/>
      <c r="F244" s="415" t="s">
        <v>189</v>
      </c>
      <c r="G244" s="415"/>
      <c r="H244" s="416"/>
      <c r="I244" s="15">
        <v>905</v>
      </c>
      <c r="J244" s="16">
        <v>702</v>
      </c>
      <c r="K244" s="17">
        <v>4239903</v>
      </c>
      <c r="L244" s="15">
        <v>0</v>
      </c>
      <c r="M244" s="413"/>
      <c r="N244" s="413"/>
      <c r="O244" s="413"/>
      <c r="P244" s="414"/>
      <c r="Q244" s="18">
        <v>141.6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4">
        <v>141600</v>
      </c>
      <c r="X244" s="7"/>
    </row>
    <row r="245" spans="1:24" ht="21.75" customHeight="1">
      <c r="A245" s="8"/>
      <c r="B245" s="73"/>
      <c r="C245" s="71"/>
      <c r="D245" s="74"/>
      <c r="E245" s="74"/>
      <c r="F245" s="75"/>
      <c r="G245" s="411" t="s">
        <v>116</v>
      </c>
      <c r="H245" s="412"/>
      <c r="I245" s="15">
        <v>905</v>
      </c>
      <c r="J245" s="16">
        <v>702</v>
      </c>
      <c r="K245" s="17">
        <v>4239903</v>
      </c>
      <c r="L245" s="15">
        <v>1</v>
      </c>
      <c r="M245" s="413"/>
      <c r="N245" s="413"/>
      <c r="O245" s="413"/>
      <c r="P245" s="414"/>
      <c r="Q245" s="18">
        <v>141.6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4">
        <v>141600</v>
      </c>
      <c r="X245" s="7"/>
    </row>
    <row r="246" spans="1:24" ht="32.25" customHeight="1">
      <c r="A246" s="8"/>
      <c r="B246" s="73"/>
      <c r="C246" s="71"/>
      <c r="D246" s="74"/>
      <c r="E246" s="75"/>
      <c r="F246" s="415" t="s">
        <v>190</v>
      </c>
      <c r="G246" s="415"/>
      <c r="H246" s="416"/>
      <c r="I246" s="15">
        <v>905</v>
      </c>
      <c r="J246" s="16">
        <v>702</v>
      </c>
      <c r="K246" s="17">
        <v>4239904</v>
      </c>
      <c r="L246" s="15">
        <v>0</v>
      </c>
      <c r="M246" s="413"/>
      <c r="N246" s="413"/>
      <c r="O246" s="413"/>
      <c r="P246" s="414"/>
      <c r="Q246" s="18">
        <v>250.8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4">
        <v>250800</v>
      </c>
      <c r="X246" s="7"/>
    </row>
    <row r="247" spans="1:24" ht="21.75" customHeight="1">
      <c r="A247" s="8"/>
      <c r="B247" s="73"/>
      <c r="C247" s="71"/>
      <c r="D247" s="74"/>
      <c r="E247" s="74"/>
      <c r="F247" s="75"/>
      <c r="G247" s="411" t="s">
        <v>116</v>
      </c>
      <c r="H247" s="412"/>
      <c r="I247" s="15">
        <v>905</v>
      </c>
      <c r="J247" s="16">
        <v>702</v>
      </c>
      <c r="K247" s="17">
        <v>4239904</v>
      </c>
      <c r="L247" s="15">
        <v>1</v>
      </c>
      <c r="M247" s="413"/>
      <c r="N247" s="413"/>
      <c r="O247" s="413"/>
      <c r="P247" s="414"/>
      <c r="Q247" s="18">
        <v>250.8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4">
        <v>250800</v>
      </c>
      <c r="X247" s="7"/>
    </row>
    <row r="248" spans="1:24" ht="90" customHeight="1">
      <c r="A248" s="8"/>
      <c r="B248" s="73"/>
      <c r="C248" s="71"/>
      <c r="D248" s="74"/>
      <c r="E248" s="75"/>
      <c r="F248" s="415" t="s">
        <v>191</v>
      </c>
      <c r="G248" s="415"/>
      <c r="H248" s="416"/>
      <c r="I248" s="15">
        <v>905</v>
      </c>
      <c r="J248" s="16">
        <v>702</v>
      </c>
      <c r="K248" s="17">
        <v>4239905</v>
      </c>
      <c r="L248" s="15">
        <v>0</v>
      </c>
      <c r="M248" s="413"/>
      <c r="N248" s="413"/>
      <c r="O248" s="413"/>
      <c r="P248" s="414"/>
      <c r="Q248" s="18">
        <v>216</v>
      </c>
      <c r="R248" s="18">
        <v>171.6</v>
      </c>
      <c r="S248" s="18">
        <v>44.4</v>
      </c>
      <c r="T248" s="18">
        <v>0</v>
      </c>
      <c r="U248" s="18">
        <v>0</v>
      </c>
      <c r="V248" s="18">
        <v>0</v>
      </c>
      <c r="W248" s="14">
        <v>216000</v>
      </c>
      <c r="X248" s="7"/>
    </row>
    <row r="249" spans="1:24" ht="21.75" customHeight="1">
      <c r="A249" s="8"/>
      <c r="B249" s="73"/>
      <c r="C249" s="71"/>
      <c r="D249" s="74"/>
      <c r="E249" s="74"/>
      <c r="F249" s="75"/>
      <c r="G249" s="411" t="s">
        <v>116</v>
      </c>
      <c r="H249" s="412"/>
      <c r="I249" s="15">
        <v>905</v>
      </c>
      <c r="J249" s="16">
        <v>702</v>
      </c>
      <c r="K249" s="17">
        <v>4239905</v>
      </c>
      <c r="L249" s="15">
        <v>1</v>
      </c>
      <c r="M249" s="413"/>
      <c r="N249" s="413"/>
      <c r="O249" s="413"/>
      <c r="P249" s="414"/>
      <c r="Q249" s="18">
        <v>216</v>
      </c>
      <c r="R249" s="18">
        <v>171.6</v>
      </c>
      <c r="S249" s="18">
        <v>44.4</v>
      </c>
      <c r="T249" s="18">
        <v>0</v>
      </c>
      <c r="U249" s="18">
        <v>0</v>
      </c>
      <c r="V249" s="18">
        <v>0</v>
      </c>
      <c r="W249" s="14">
        <v>216000</v>
      </c>
      <c r="X249" s="7"/>
    </row>
    <row r="250" spans="1:24" ht="94.5" customHeight="1">
      <c r="A250" s="8"/>
      <c r="B250" s="73"/>
      <c r="C250" s="71"/>
      <c r="D250" s="74"/>
      <c r="E250" s="75"/>
      <c r="F250" s="415" t="s">
        <v>192</v>
      </c>
      <c r="G250" s="415"/>
      <c r="H250" s="416"/>
      <c r="I250" s="15">
        <v>905</v>
      </c>
      <c r="J250" s="16">
        <v>702</v>
      </c>
      <c r="K250" s="17">
        <v>4239906</v>
      </c>
      <c r="L250" s="15">
        <v>0</v>
      </c>
      <c r="M250" s="413"/>
      <c r="N250" s="413"/>
      <c r="O250" s="413"/>
      <c r="P250" s="414"/>
      <c r="Q250" s="18">
        <v>346.5</v>
      </c>
      <c r="R250" s="18">
        <v>274.6</v>
      </c>
      <c r="S250" s="18">
        <v>71.9</v>
      </c>
      <c r="T250" s="18">
        <v>0</v>
      </c>
      <c r="U250" s="18">
        <v>0</v>
      </c>
      <c r="V250" s="18">
        <v>0</v>
      </c>
      <c r="W250" s="14">
        <v>346500</v>
      </c>
      <c r="X250" s="7"/>
    </row>
    <row r="251" spans="1:24" ht="21.75" customHeight="1">
      <c r="A251" s="8"/>
      <c r="B251" s="73"/>
      <c r="C251" s="71"/>
      <c r="D251" s="74"/>
      <c r="E251" s="74"/>
      <c r="F251" s="75"/>
      <c r="G251" s="411" t="s">
        <v>116</v>
      </c>
      <c r="H251" s="412"/>
      <c r="I251" s="15">
        <v>905</v>
      </c>
      <c r="J251" s="16">
        <v>702</v>
      </c>
      <c r="K251" s="17">
        <v>4239906</v>
      </c>
      <c r="L251" s="15">
        <v>1</v>
      </c>
      <c r="M251" s="413"/>
      <c r="N251" s="413"/>
      <c r="O251" s="413"/>
      <c r="P251" s="414"/>
      <c r="Q251" s="18">
        <v>346.5</v>
      </c>
      <c r="R251" s="18">
        <v>274.6</v>
      </c>
      <c r="S251" s="18">
        <v>71.9</v>
      </c>
      <c r="T251" s="18">
        <v>0</v>
      </c>
      <c r="U251" s="18">
        <v>0</v>
      </c>
      <c r="V251" s="18">
        <v>0</v>
      </c>
      <c r="W251" s="14">
        <v>346500</v>
      </c>
      <c r="X251" s="7"/>
    </row>
    <row r="252" spans="1:24" ht="12" customHeight="1">
      <c r="A252" s="8"/>
      <c r="B252" s="73"/>
      <c r="C252" s="72"/>
      <c r="D252" s="415" t="s">
        <v>193</v>
      </c>
      <c r="E252" s="415"/>
      <c r="F252" s="415"/>
      <c r="G252" s="415"/>
      <c r="H252" s="416"/>
      <c r="I252" s="15">
        <v>905</v>
      </c>
      <c r="J252" s="16">
        <v>702</v>
      </c>
      <c r="K252" s="17">
        <v>4240000</v>
      </c>
      <c r="L252" s="15">
        <v>0</v>
      </c>
      <c r="M252" s="413"/>
      <c r="N252" s="413"/>
      <c r="O252" s="413"/>
      <c r="P252" s="414"/>
      <c r="Q252" s="18">
        <v>117752</v>
      </c>
      <c r="R252" s="18">
        <v>57949.4</v>
      </c>
      <c r="S252" s="18">
        <v>12272.9</v>
      </c>
      <c r="T252" s="18">
        <v>9513.6</v>
      </c>
      <c r="U252" s="18">
        <v>0</v>
      </c>
      <c r="V252" s="18">
        <v>2824.4</v>
      </c>
      <c r="W252" s="14">
        <v>117752000</v>
      </c>
      <c r="X252" s="7"/>
    </row>
    <row r="253" spans="1:24" ht="32.25" customHeight="1">
      <c r="A253" s="8"/>
      <c r="B253" s="73"/>
      <c r="C253" s="71"/>
      <c r="D253" s="75"/>
      <c r="E253" s="415" t="s">
        <v>114</v>
      </c>
      <c r="F253" s="415"/>
      <c r="G253" s="415"/>
      <c r="H253" s="416"/>
      <c r="I253" s="15">
        <v>905</v>
      </c>
      <c r="J253" s="16">
        <v>702</v>
      </c>
      <c r="K253" s="17">
        <v>4249900</v>
      </c>
      <c r="L253" s="15">
        <v>0</v>
      </c>
      <c r="M253" s="413"/>
      <c r="N253" s="413"/>
      <c r="O253" s="413"/>
      <c r="P253" s="414"/>
      <c r="Q253" s="18">
        <v>117752</v>
      </c>
      <c r="R253" s="18">
        <v>57949.4</v>
      </c>
      <c r="S253" s="18">
        <v>12272.9</v>
      </c>
      <c r="T253" s="18">
        <v>9513.6</v>
      </c>
      <c r="U253" s="18">
        <v>0</v>
      </c>
      <c r="V253" s="18">
        <v>2824.4</v>
      </c>
      <c r="W253" s="14">
        <v>117752000</v>
      </c>
      <c r="X253" s="7"/>
    </row>
    <row r="254" spans="1:24" ht="21.75" customHeight="1">
      <c r="A254" s="8"/>
      <c r="B254" s="73"/>
      <c r="C254" s="71"/>
      <c r="D254" s="74"/>
      <c r="E254" s="74"/>
      <c r="F254" s="75"/>
      <c r="G254" s="411" t="s">
        <v>116</v>
      </c>
      <c r="H254" s="412"/>
      <c r="I254" s="15">
        <v>905</v>
      </c>
      <c r="J254" s="16">
        <v>702</v>
      </c>
      <c r="K254" s="17">
        <v>4249900</v>
      </c>
      <c r="L254" s="15">
        <v>1</v>
      </c>
      <c r="M254" s="413"/>
      <c r="N254" s="413"/>
      <c r="O254" s="413"/>
      <c r="P254" s="414"/>
      <c r="Q254" s="18">
        <v>1440</v>
      </c>
      <c r="R254" s="18">
        <v>0</v>
      </c>
      <c r="S254" s="18">
        <v>0</v>
      </c>
      <c r="T254" s="18">
        <v>0</v>
      </c>
      <c r="U254" s="18">
        <v>0</v>
      </c>
      <c r="V254" s="18">
        <v>488.6</v>
      </c>
      <c r="W254" s="14">
        <v>1440000</v>
      </c>
      <c r="X254" s="7"/>
    </row>
    <row r="255" spans="1:24" ht="128.25" customHeight="1">
      <c r="A255" s="8"/>
      <c r="B255" s="73"/>
      <c r="C255" s="71"/>
      <c r="D255" s="74"/>
      <c r="E255" s="75"/>
      <c r="F255" s="415" t="s">
        <v>194</v>
      </c>
      <c r="G255" s="415"/>
      <c r="H255" s="416"/>
      <c r="I255" s="15">
        <v>905</v>
      </c>
      <c r="J255" s="16">
        <v>702</v>
      </c>
      <c r="K255" s="17">
        <v>4249901</v>
      </c>
      <c r="L255" s="15">
        <v>0</v>
      </c>
      <c r="M255" s="413"/>
      <c r="N255" s="413"/>
      <c r="O255" s="413"/>
      <c r="P255" s="414"/>
      <c r="Q255" s="18">
        <v>116312</v>
      </c>
      <c r="R255" s="18">
        <v>57949.4</v>
      </c>
      <c r="S255" s="18">
        <v>12272.9</v>
      </c>
      <c r="T255" s="18">
        <v>9513.6</v>
      </c>
      <c r="U255" s="18">
        <v>0</v>
      </c>
      <c r="V255" s="18">
        <v>2335.8</v>
      </c>
      <c r="W255" s="14">
        <v>116312000</v>
      </c>
      <c r="X255" s="7"/>
    </row>
    <row r="256" spans="1:24" ht="21.75" customHeight="1">
      <c r="A256" s="8"/>
      <c r="B256" s="73"/>
      <c r="C256" s="71"/>
      <c r="D256" s="74"/>
      <c r="E256" s="74"/>
      <c r="F256" s="75"/>
      <c r="G256" s="411" t="s">
        <v>116</v>
      </c>
      <c r="H256" s="412"/>
      <c r="I256" s="15">
        <v>905</v>
      </c>
      <c r="J256" s="16">
        <v>702</v>
      </c>
      <c r="K256" s="17">
        <v>4249901</v>
      </c>
      <c r="L256" s="15">
        <v>1</v>
      </c>
      <c r="M256" s="413"/>
      <c r="N256" s="413"/>
      <c r="O256" s="413"/>
      <c r="P256" s="414"/>
      <c r="Q256" s="18">
        <v>116312</v>
      </c>
      <c r="R256" s="18">
        <v>57949.4</v>
      </c>
      <c r="S256" s="18">
        <v>12272.9</v>
      </c>
      <c r="T256" s="18">
        <v>9513.6</v>
      </c>
      <c r="U256" s="18">
        <v>0</v>
      </c>
      <c r="V256" s="18">
        <v>2335.8</v>
      </c>
      <c r="W256" s="14">
        <v>116312000</v>
      </c>
      <c r="X256" s="7"/>
    </row>
    <row r="257" spans="1:24" ht="21.75" customHeight="1">
      <c r="A257" s="8"/>
      <c r="B257" s="73"/>
      <c r="C257" s="72"/>
      <c r="D257" s="415" t="s">
        <v>195</v>
      </c>
      <c r="E257" s="415"/>
      <c r="F257" s="415"/>
      <c r="G257" s="415"/>
      <c r="H257" s="416"/>
      <c r="I257" s="15">
        <v>905</v>
      </c>
      <c r="J257" s="16">
        <v>702</v>
      </c>
      <c r="K257" s="17">
        <v>4330000</v>
      </c>
      <c r="L257" s="15">
        <v>0</v>
      </c>
      <c r="M257" s="413"/>
      <c r="N257" s="413"/>
      <c r="O257" s="413"/>
      <c r="P257" s="414"/>
      <c r="Q257" s="18">
        <v>55737.8</v>
      </c>
      <c r="R257" s="18">
        <v>34468.6</v>
      </c>
      <c r="S257" s="18">
        <v>7869.1</v>
      </c>
      <c r="T257" s="18">
        <v>3308.7</v>
      </c>
      <c r="U257" s="18">
        <v>0</v>
      </c>
      <c r="V257" s="18">
        <v>305.6</v>
      </c>
      <c r="W257" s="14">
        <v>55737800</v>
      </c>
      <c r="X257" s="7"/>
    </row>
    <row r="258" spans="1:24" ht="32.25" customHeight="1">
      <c r="A258" s="8"/>
      <c r="B258" s="73"/>
      <c r="C258" s="71"/>
      <c r="D258" s="75"/>
      <c r="E258" s="415" t="s">
        <v>114</v>
      </c>
      <c r="F258" s="415"/>
      <c r="G258" s="415"/>
      <c r="H258" s="416"/>
      <c r="I258" s="15">
        <v>905</v>
      </c>
      <c r="J258" s="16">
        <v>702</v>
      </c>
      <c r="K258" s="17">
        <v>4339900</v>
      </c>
      <c r="L258" s="15">
        <v>0</v>
      </c>
      <c r="M258" s="413"/>
      <c r="N258" s="413"/>
      <c r="O258" s="413"/>
      <c r="P258" s="414"/>
      <c r="Q258" s="18">
        <v>55737.8</v>
      </c>
      <c r="R258" s="18">
        <v>34468.6</v>
      </c>
      <c r="S258" s="18">
        <v>7869.1</v>
      </c>
      <c r="T258" s="18">
        <v>3308.7</v>
      </c>
      <c r="U258" s="18">
        <v>0</v>
      </c>
      <c r="V258" s="18">
        <v>305.6</v>
      </c>
      <c r="W258" s="14">
        <v>55737800</v>
      </c>
      <c r="X258" s="7"/>
    </row>
    <row r="259" spans="1:24" ht="21.75" customHeight="1">
      <c r="A259" s="8"/>
      <c r="B259" s="73"/>
      <c r="C259" s="71"/>
      <c r="D259" s="74"/>
      <c r="E259" s="74"/>
      <c r="F259" s="75"/>
      <c r="G259" s="411" t="s">
        <v>116</v>
      </c>
      <c r="H259" s="412"/>
      <c r="I259" s="15">
        <v>905</v>
      </c>
      <c r="J259" s="16">
        <v>702</v>
      </c>
      <c r="K259" s="17">
        <v>4339900</v>
      </c>
      <c r="L259" s="15">
        <v>1</v>
      </c>
      <c r="M259" s="413"/>
      <c r="N259" s="413"/>
      <c r="O259" s="413"/>
      <c r="P259" s="414"/>
      <c r="Q259" s="18">
        <v>84.8</v>
      </c>
      <c r="R259" s="18">
        <v>46.8</v>
      </c>
      <c r="S259" s="18">
        <v>13.5</v>
      </c>
      <c r="T259" s="18">
        <v>0</v>
      </c>
      <c r="U259" s="18">
        <v>0</v>
      </c>
      <c r="V259" s="18">
        <v>0</v>
      </c>
      <c r="W259" s="14">
        <v>84800</v>
      </c>
      <c r="X259" s="7"/>
    </row>
    <row r="260" spans="1:24" ht="127.5" customHeight="1">
      <c r="A260" s="8"/>
      <c r="B260" s="73"/>
      <c r="C260" s="71"/>
      <c r="D260" s="74"/>
      <c r="E260" s="75"/>
      <c r="F260" s="415" t="s">
        <v>196</v>
      </c>
      <c r="G260" s="415"/>
      <c r="H260" s="416"/>
      <c r="I260" s="15">
        <v>905</v>
      </c>
      <c r="J260" s="16">
        <v>702</v>
      </c>
      <c r="K260" s="17">
        <v>4339901</v>
      </c>
      <c r="L260" s="15">
        <v>0</v>
      </c>
      <c r="M260" s="413"/>
      <c r="N260" s="413"/>
      <c r="O260" s="413"/>
      <c r="P260" s="414"/>
      <c r="Q260" s="18">
        <v>55653</v>
      </c>
      <c r="R260" s="18">
        <v>34421.8</v>
      </c>
      <c r="S260" s="18">
        <v>7855.6</v>
      </c>
      <c r="T260" s="18">
        <v>3308.7</v>
      </c>
      <c r="U260" s="18">
        <v>0</v>
      </c>
      <c r="V260" s="18">
        <v>305.6</v>
      </c>
      <c r="W260" s="14">
        <v>55653000</v>
      </c>
      <c r="X260" s="7"/>
    </row>
    <row r="261" spans="1:24" ht="21.75" customHeight="1">
      <c r="A261" s="8"/>
      <c r="B261" s="73"/>
      <c r="C261" s="71"/>
      <c r="D261" s="74"/>
      <c r="E261" s="74"/>
      <c r="F261" s="75"/>
      <c r="G261" s="411" t="s">
        <v>116</v>
      </c>
      <c r="H261" s="412"/>
      <c r="I261" s="15">
        <v>905</v>
      </c>
      <c r="J261" s="16">
        <v>702</v>
      </c>
      <c r="K261" s="17">
        <v>4339901</v>
      </c>
      <c r="L261" s="15">
        <v>1</v>
      </c>
      <c r="M261" s="413"/>
      <c r="N261" s="413"/>
      <c r="O261" s="413"/>
      <c r="P261" s="414"/>
      <c r="Q261" s="18">
        <v>55653</v>
      </c>
      <c r="R261" s="18">
        <v>34421.8</v>
      </c>
      <c r="S261" s="18">
        <v>7855.6</v>
      </c>
      <c r="T261" s="18">
        <v>3308.7</v>
      </c>
      <c r="U261" s="18">
        <v>0</v>
      </c>
      <c r="V261" s="18">
        <v>305.6</v>
      </c>
      <c r="W261" s="14">
        <v>55653000</v>
      </c>
      <c r="X261" s="7"/>
    </row>
    <row r="262" spans="1:24" ht="21.75" customHeight="1">
      <c r="A262" s="8"/>
      <c r="B262" s="73"/>
      <c r="C262" s="72"/>
      <c r="D262" s="415" t="s">
        <v>197</v>
      </c>
      <c r="E262" s="415"/>
      <c r="F262" s="415"/>
      <c r="G262" s="415"/>
      <c r="H262" s="416"/>
      <c r="I262" s="15">
        <v>905</v>
      </c>
      <c r="J262" s="16">
        <v>702</v>
      </c>
      <c r="K262" s="17">
        <v>5200000</v>
      </c>
      <c r="L262" s="15">
        <v>0</v>
      </c>
      <c r="M262" s="413"/>
      <c r="N262" s="413"/>
      <c r="O262" s="413"/>
      <c r="P262" s="414"/>
      <c r="Q262" s="18">
        <v>28261.1</v>
      </c>
      <c r="R262" s="18">
        <v>22269.1</v>
      </c>
      <c r="S262" s="18">
        <v>5992</v>
      </c>
      <c r="T262" s="18">
        <v>0</v>
      </c>
      <c r="U262" s="18">
        <v>0</v>
      </c>
      <c r="V262" s="18">
        <v>0</v>
      </c>
      <c r="W262" s="14">
        <v>28261124.98</v>
      </c>
      <c r="X262" s="7"/>
    </row>
    <row r="263" spans="1:24" ht="32.25" customHeight="1">
      <c r="A263" s="8"/>
      <c r="B263" s="73"/>
      <c r="C263" s="71"/>
      <c r="D263" s="75"/>
      <c r="E263" s="415" t="s">
        <v>198</v>
      </c>
      <c r="F263" s="415"/>
      <c r="G263" s="415"/>
      <c r="H263" s="416"/>
      <c r="I263" s="15">
        <v>905</v>
      </c>
      <c r="J263" s="16">
        <v>702</v>
      </c>
      <c r="K263" s="17">
        <v>5200900</v>
      </c>
      <c r="L263" s="15">
        <v>0</v>
      </c>
      <c r="M263" s="413"/>
      <c r="N263" s="413"/>
      <c r="O263" s="413"/>
      <c r="P263" s="414"/>
      <c r="Q263" s="18">
        <v>28261.1</v>
      </c>
      <c r="R263" s="18">
        <v>22269.1</v>
      </c>
      <c r="S263" s="18">
        <v>5992</v>
      </c>
      <c r="T263" s="18">
        <v>0</v>
      </c>
      <c r="U263" s="18">
        <v>0</v>
      </c>
      <c r="V263" s="18">
        <v>0</v>
      </c>
      <c r="W263" s="14">
        <v>28261124.98</v>
      </c>
      <c r="X263" s="7"/>
    </row>
    <row r="264" spans="1:24" ht="74.25" customHeight="1">
      <c r="A264" s="8"/>
      <c r="B264" s="73"/>
      <c r="C264" s="71"/>
      <c r="D264" s="74"/>
      <c r="E264" s="75"/>
      <c r="F264" s="415" t="s">
        <v>199</v>
      </c>
      <c r="G264" s="415"/>
      <c r="H264" s="416"/>
      <c r="I264" s="15">
        <v>905</v>
      </c>
      <c r="J264" s="16">
        <v>702</v>
      </c>
      <c r="K264" s="17">
        <v>5200901</v>
      </c>
      <c r="L264" s="15">
        <v>0</v>
      </c>
      <c r="M264" s="413"/>
      <c r="N264" s="413"/>
      <c r="O264" s="413"/>
      <c r="P264" s="414"/>
      <c r="Q264" s="18">
        <v>17262.1</v>
      </c>
      <c r="R264" s="18">
        <v>13678.4</v>
      </c>
      <c r="S264" s="18">
        <v>3583.7</v>
      </c>
      <c r="T264" s="18">
        <v>0</v>
      </c>
      <c r="U264" s="18">
        <v>0</v>
      </c>
      <c r="V264" s="18">
        <v>0</v>
      </c>
      <c r="W264" s="14">
        <v>17262100</v>
      </c>
      <c r="X264" s="7"/>
    </row>
    <row r="265" spans="1:24" ht="21.75" customHeight="1">
      <c r="A265" s="8"/>
      <c r="B265" s="73"/>
      <c r="C265" s="71"/>
      <c r="D265" s="74"/>
      <c r="E265" s="74"/>
      <c r="F265" s="75"/>
      <c r="G265" s="411" t="s">
        <v>116</v>
      </c>
      <c r="H265" s="412"/>
      <c r="I265" s="15">
        <v>905</v>
      </c>
      <c r="J265" s="16">
        <v>702</v>
      </c>
      <c r="K265" s="17">
        <v>5200901</v>
      </c>
      <c r="L265" s="15">
        <v>1</v>
      </c>
      <c r="M265" s="413"/>
      <c r="N265" s="413"/>
      <c r="O265" s="413"/>
      <c r="P265" s="414"/>
      <c r="Q265" s="18">
        <v>17262.1</v>
      </c>
      <c r="R265" s="18">
        <v>13678.4</v>
      </c>
      <c r="S265" s="18">
        <v>3583.7</v>
      </c>
      <c r="T265" s="18">
        <v>0</v>
      </c>
      <c r="U265" s="18">
        <v>0</v>
      </c>
      <c r="V265" s="18">
        <v>0</v>
      </c>
      <c r="W265" s="14">
        <v>17262100</v>
      </c>
      <c r="X265" s="7"/>
    </row>
    <row r="266" spans="1:24" ht="73.5" customHeight="1">
      <c r="A266" s="8"/>
      <c r="B266" s="73"/>
      <c r="C266" s="71"/>
      <c r="D266" s="74"/>
      <c r="E266" s="75"/>
      <c r="F266" s="415" t="s">
        <v>200</v>
      </c>
      <c r="G266" s="415"/>
      <c r="H266" s="416"/>
      <c r="I266" s="15">
        <v>905</v>
      </c>
      <c r="J266" s="16">
        <v>702</v>
      </c>
      <c r="K266" s="17">
        <v>5200902</v>
      </c>
      <c r="L266" s="15">
        <v>0</v>
      </c>
      <c r="M266" s="413"/>
      <c r="N266" s="413"/>
      <c r="O266" s="413"/>
      <c r="P266" s="414"/>
      <c r="Q266" s="18">
        <v>405.9</v>
      </c>
      <c r="R266" s="18">
        <v>321.6</v>
      </c>
      <c r="S266" s="18">
        <v>84.3</v>
      </c>
      <c r="T266" s="18">
        <v>0</v>
      </c>
      <c r="U266" s="18">
        <v>0</v>
      </c>
      <c r="V266" s="18">
        <v>0</v>
      </c>
      <c r="W266" s="14">
        <v>405900</v>
      </c>
      <c r="X266" s="7"/>
    </row>
    <row r="267" spans="1:24" ht="21.75" customHeight="1">
      <c r="A267" s="8"/>
      <c r="B267" s="73"/>
      <c r="C267" s="71"/>
      <c r="D267" s="74"/>
      <c r="E267" s="74"/>
      <c r="F267" s="75"/>
      <c r="G267" s="411" t="s">
        <v>116</v>
      </c>
      <c r="H267" s="412"/>
      <c r="I267" s="15">
        <v>905</v>
      </c>
      <c r="J267" s="16">
        <v>702</v>
      </c>
      <c r="K267" s="17">
        <v>5200902</v>
      </c>
      <c r="L267" s="15">
        <v>1</v>
      </c>
      <c r="M267" s="413"/>
      <c r="N267" s="413"/>
      <c r="O267" s="413"/>
      <c r="P267" s="414"/>
      <c r="Q267" s="18">
        <v>405.9</v>
      </c>
      <c r="R267" s="18">
        <v>321.6</v>
      </c>
      <c r="S267" s="18">
        <v>84.3</v>
      </c>
      <c r="T267" s="18">
        <v>0</v>
      </c>
      <c r="U267" s="18">
        <v>0</v>
      </c>
      <c r="V267" s="18">
        <v>0</v>
      </c>
      <c r="W267" s="14">
        <v>405900</v>
      </c>
      <c r="X267" s="7"/>
    </row>
    <row r="268" spans="1:24" ht="74.25" customHeight="1">
      <c r="A268" s="8"/>
      <c r="B268" s="73"/>
      <c r="C268" s="71"/>
      <c r="D268" s="74"/>
      <c r="E268" s="75"/>
      <c r="F268" s="415" t="s">
        <v>201</v>
      </c>
      <c r="G268" s="415"/>
      <c r="H268" s="416"/>
      <c r="I268" s="15">
        <v>905</v>
      </c>
      <c r="J268" s="16">
        <v>702</v>
      </c>
      <c r="K268" s="17">
        <v>5200903</v>
      </c>
      <c r="L268" s="15">
        <v>0</v>
      </c>
      <c r="M268" s="413"/>
      <c r="N268" s="413"/>
      <c r="O268" s="413"/>
      <c r="P268" s="414"/>
      <c r="Q268" s="18">
        <v>9457.6</v>
      </c>
      <c r="R268" s="18">
        <v>7494.2</v>
      </c>
      <c r="S268" s="18">
        <v>1963.4</v>
      </c>
      <c r="T268" s="18">
        <v>0</v>
      </c>
      <c r="U268" s="18">
        <v>0</v>
      </c>
      <c r="V268" s="18">
        <v>0</v>
      </c>
      <c r="W268" s="14">
        <v>9457600</v>
      </c>
      <c r="X268" s="7"/>
    </row>
    <row r="269" spans="1:24" ht="21.75" customHeight="1">
      <c r="A269" s="8"/>
      <c r="B269" s="73"/>
      <c r="C269" s="71"/>
      <c r="D269" s="74"/>
      <c r="E269" s="74"/>
      <c r="F269" s="75"/>
      <c r="G269" s="411" t="s">
        <v>116</v>
      </c>
      <c r="H269" s="412"/>
      <c r="I269" s="15">
        <v>905</v>
      </c>
      <c r="J269" s="16">
        <v>702</v>
      </c>
      <c r="K269" s="17">
        <v>5200903</v>
      </c>
      <c r="L269" s="15">
        <v>1</v>
      </c>
      <c r="M269" s="413"/>
      <c r="N269" s="413"/>
      <c r="O269" s="413"/>
      <c r="P269" s="414"/>
      <c r="Q269" s="18">
        <v>9457.6</v>
      </c>
      <c r="R269" s="18">
        <v>7494.2</v>
      </c>
      <c r="S269" s="18">
        <v>1963.4</v>
      </c>
      <c r="T269" s="18">
        <v>0</v>
      </c>
      <c r="U269" s="18">
        <v>0</v>
      </c>
      <c r="V269" s="18">
        <v>0</v>
      </c>
      <c r="W269" s="14">
        <v>9457600</v>
      </c>
      <c r="X269" s="7"/>
    </row>
    <row r="270" spans="1:24" ht="75" customHeight="1">
      <c r="A270" s="8"/>
      <c r="B270" s="73"/>
      <c r="C270" s="71"/>
      <c r="D270" s="74"/>
      <c r="E270" s="75"/>
      <c r="F270" s="415" t="s">
        <v>202</v>
      </c>
      <c r="G270" s="415"/>
      <c r="H270" s="416"/>
      <c r="I270" s="15">
        <v>905</v>
      </c>
      <c r="J270" s="16">
        <v>702</v>
      </c>
      <c r="K270" s="17">
        <v>5200904</v>
      </c>
      <c r="L270" s="15">
        <v>0</v>
      </c>
      <c r="M270" s="413"/>
      <c r="N270" s="413"/>
      <c r="O270" s="413"/>
      <c r="P270" s="414"/>
      <c r="Q270" s="18">
        <v>222.4</v>
      </c>
      <c r="R270" s="18">
        <v>176.2</v>
      </c>
      <c r="S270" s="18">
        <v>46.2</v>
      </c>
      <c r="T270" s="18">
        <v>0</v>
      </c>
      <c r="U270" s="18">
        <v>0</v>
      </c>
      <c r="V270" s="18">
        <v>0</v>
      </c>
      <c r="W270" s="14">
        <v>222400</v>
      </c>
      <c r="X270" s="7"/>
    </row>
    <row r="271" spans="1:24" ht="21.75" customHeight="1">
      <c r="A271" s="8"/>
      <c r="B271" s="73"/>
      <c r="C271" s="71"/>
      <c r="D271" s="74"/>
      <c r="E271" s="74"/>
      <c r="F271" s="75"/>
      <c r="G271" s="411" t="s">
        <v>116</v>
      </c>
      <c r="H271" s="412"/>
      <c r="I271" s="15">
        <v>905</v>
      </c>
      <c r="J271" s="16">
        <v>702</v>
      </c>
      <c r="K271" s="17">
        <v>5200904</v>
      </c>
      <c r="L271" s="15">
        <v>1</v>
      </c>
      <c r="M271" s="413"/>
      <c r="N271" s="413"/>
      <c r="O271" s="413"/>
      <c r="P271" s="414"/>
      <c r="Q271" s="18">
        <v>222.4</v>
      </c>
      <c r="R271" s="18">
        <v>176.2</v>
      </c>
      <c r="S271" s="18">
        <v>46.2</v>
      </c>
      <c r="T271" s="18">
        <v>0</v>
      </c>
      <c r="U271" s="18">
        <v>0</v>
      </c>
      <c r="V271" s="18">
        <v>0</v>
      </c>
      <c r="W271" s="14">
        <v>222400</v>
      </c>
      <c r="X271" s="7"/>
    </row>
    <row r="272" spans="1:24" ht="72" customHeight="1">
      <c r="A272" s="8"/>
      <c r="B272" s="73"/>
      <c r="C272" s="71"/>
      <c r="D272" s="74"/>
      <c r="E272" s="75"/>
      <c r="F272" s="415" t="s">
        <v>203</v>
      </c>
      <c r="G272" s="415"/>
      <c r="H272" s="416"/>
      <c r="I272" s="15">
        <v>905</v>
      </c>
      <c r="J272" s="16">
        <v>702</v>
      </c>
      <c r="K272" s="17">
        <v>5200905</v>
      </c>
      <c r="L272" s="15">
        <v>0</v>
      </c>
      <c r="M272" s="413"/>
      <c r="N272" s="413"/>
      <c r="O272" s="413"/>
      <c r="P272" s="414"/>
      <c r="Q272" s="18">
        <v>538.4</v>
      </c>
      <c r="R272" s="18">
        <v>224</v>
      </c>
      <c r="S272" s="18">
        <v>314.4</v>
      </c>
      <c r="T272" s="18">
        <v>0</v>
      </c>
      <c r="U272" s="18">
        <v>0</v>
      </c>
      <c r="V272" s="18">
        <v>0</v>
      </c>
      <c r="W272" s="14">
        <v>538438.36</v>
      </c>
      <c r="X272" s="7"/>
    </row>
    <row r="273" spans="1:24" ht="21.75" customHeight="1">
      <c r="A273" s="8"/>
      <c r="B273" s="73"/>
      <c r="C273" s="71"/>
      <c r="D273" s="74"/>
      <c r="E273" s="74"/>
      <c r="F273" s="75"/>
      <c r="G273" s="411" t="s">
        <v>116</v>
      </c>
      <c r="H273" s="412"/>
      <c r="I273" s="15">
        <v>905</v>
      </c>
      <c r="J273" s="16">
        <v>702</v>
      </c>
      <c r="K273" s="17">
        <v>5200905</v>
      </c>
      <c r="L273" s="15">
        <v>1</v>
      </c>
      <c r="M273" s="413"/>
      <c r="N273" s="413"/>
      <c r="O273" s="413"/>
      <c r="P273" s="414"/>
      <c r="Q273" s="18">
        <v>538.4</v>
      </c>
      <c r="R273" s="18">
        <v>224</v>
      </c>
      <c r="S273" s="18">
        <v>314.4</v>
      </c>
      <c r="T273" s="18">
        <v>0</v>
      </c>
      <c r="U273" s="18">
        <v>0</v>
      </c>
      <c r="V273" s="18">
        <v>0</v>
      </c>
      <c r="W273" s="14">
        <v>538438.36</v>
      </c>
      <c r="X273" s="7"/>
    </row>
    <row r="274" spans="1:24" ht="78.75" customHeight="1">
      <c r="A274" s="8"/>
      <c r="B274" s="73"/>
      <c r="C274" s="71"/>
      <c r="D274" s="74"/>
      <c r="E274" s="75"/>
      <c r="F274" s="415" t="s">
        <v>204</v>
      </c>
      <c r="G274" s="415"/>
      <c r="H274" s="416"/>
      <c r="I274" s="15">
        <v>905</v>
      </c>
      <c r="J274" s="16">
        <v>702</v>
      </c>
      <c r="K274" s="17">
        <v>5200906</v>
      </c>
      <c r="L274" s="15">
        <v>0</v>
      </c>
      <c r="M274" s="413"/>
      <c r="N274" s="413"/>
      <c r="O274" s="413"/>
      <c r="P274" s="414"/>
      <c r="Q274" s="18">
        <v>374.7</v>
      </c>
      <c r="R274" s="18">
        <v>374.7</v>
      </c>
      <c r="S274" s="18">
        <v>0</v>
      </c>
      <c r="T274" s="18">
        <v>0</v>
      </c>
      <c r="U274" s="18">
        <v>0</v>
      </c>
      <c r="V274" s="18">
        <v>0</v>
      </c>
      <c r="W274" s="14">
        <v>374686.62</v>
      </c>
      <c r="X274" s="7"/>
    </row>
    <row r="275" spans="1:24" ht="21.75" customHeight="1">
      <c r="A275" s="8"/>
      <c r="B275" s="73"/>
      <c r="C275" s="71"/>
      <c r="D275" s="74"/>
      <c r="E275" s="74"/>
      <c r="F275" s="75"/>
      <c r="G275" s="411" t="s">
        <v>116</v>
      </c>
      <c r="H275" s="412"/>
      <c r="I275" s="15">
        <v>905</v>
      </c>
      <c r="J275" s="16">
        <v>702</v>
      </c>
      <c r="K275" s="17">
        <v>5200906</v>
      </c>
      <c r="L275" s="15">
        <v>1</v>
      </c>
      <c r="M275" s="413"/>
      <c r="N275" s="413"/>
      <c r="O275" s="413"/>
      <c r="P275" s="414"/>
      <c r="Q275" s="18">
        <v>374.7</v>
      </c>
      <c r="R275" s="18">
        <v>374.7</v>
      </c>
      <c r="S275" s="18">
        <v>0</v>
      </c>
      <c r="T275" s="18">
        <v>0</v>
      </c>
      <c r="U275" s="18">
        <v>0</v>
      </c>
      <c r="V275" s="18">
        <v>0</v>
      </c>
      <c r="W275" s="14">
        <v>374686.62</v>
      </c>
      <c r="X275" s="7"/>
    </row>
    <row r="276" spans="1:24" ht="21.75" customHeight="1">
      <c r="A276" s="8"/>
      <c r="B276" s="70"/>
      <c r="C276" s="417" t="s">
        <v>136</v>
      </c>
      <c r="D276" s="417"/>
      <c r="E276" s="417"/>
      <c r="F276" s="417"/>
      <c r="G276" s="417"/>
      <c r="H276" s="418"/>
      <c r="I276" s="10">
        <v>905</v>
      </c>
      <c r="J276" s="11">
        <v>707</v>
      </c>
      <c r="K276" s="12">
        <v>0</v>
      </c>
      <c r="L276" s="10">
        <v>0</v>
      </c>
      <c r="M276" s="419"/>
      <c r="N276" s="419"/>
      <c r="O276" s="419"/>
      <c r="P276" s="420"/>
      <c r="Q276" s="13">
        <v>17380.7</v>
      </c>
      <c r="R276" s="13">
        <v>0</v>
      </c>
      <c r="S276" s="13">
        <v>0</v>
      </c>
      <c r="T276" s="13">
        <v>0</v>
      </c>
      <c r="U276" s="13">
        <v>0</v>
      </c>
      <c r="V276" s="13">
        <v>315.8</v>
      </c>
      <c r="W276" s="14">
        <v>17380737</v>
      </c>
      <c r="X276" s="7"/>
    </row>
    <row r="277" spans="1:24" ht="32.25" customHeight="1">
      <c r="A277" s="8"/>
      <c r="B277" s="73"/>
      <c r="C277" s="72"/>
      <c r="D277" s="415" t="s">
        <v>205</v>
      </c>
      <c r="E277" s="415"/>
      <c r="F277" s="415"/>
      <c r="G277" s="415"/>
      <c r="H277" s="416"/>
      <c r="I277" s="15">
        <v>905</v>
      </c>
      <c r="J277" s="16">
        <v>707</v>
      </c>
      <c r="K277" s="17">
        <v>4310000</v>
      </c>
      <c r="L277" s="15">
        <v>0</v>
      </c>
      <c r="M277" s="413"/>
      <c r="N277" s="413"/>
      <c r="O277" s="413"/>
      <c r="P277" s="414"/>
      <c r="Q277" s="18">
        <v>16147.6</v>
      </c>
      <c r="R277" s="18">
        <v>0</v>
      </c>
      <c r="S277" s="18">
        <v>0</v>
      </c>
      <c r="T277" s="18">
        <v>0</v>
      </c>
      <c r="U277" s="18">
        <v>0</v>
      </c>
      <c r="V277" s="18">
        <v>128.4</v>
      </c>
      <c r="W277" s="14">
        <v>16147612</v>
      </c>
      <c r="X277" s="7"/>
    </row>
    <row r="278" spans="1:24" ht="21.75" customHeight="1">
      <c r="A278" s="8"/>
      <c r="B278" s="73"/>
      <c r="C278" s="71"/>
      <c r="D278" s="75"/>
      <c r="E278" s="415" t="s">
        <v>158</v>
      </c>
      <c r="F278" s="415"/>
      <c r="G278" s="415"/>
      <c r="H278" s="416"/>
      <c r="I278" s="15">
        <v>905</v>
      </c>
      <c r="J278" s="16">
        <v>707</v>
      </c>
      <c r="K278" s="17">
        <v>4310100</v>
      </c>
      <c r="L278" s="15">
        <v>0</v>
      </c>
      <c r="M278" s="413"/>
      <c r="N278" s="413"/>
      <c r="O278" s="413"/>
      <c r="P278" s="414"/>
      <c r="Q278" s="18">
        <v>16147.6</v>
      </c>
      <c r="R278" s="18">
        <v>0</v>
      </c>
      <c r="S278" s="18">
        <v>0</v>
      </c>
      <c r="T278" s="18">
        <v>0</v>
      </c>
      <c r="U278" s="18">
        <v>0</v>
      </c>
      <c r="V278" s="18">
        <v>128.4</v>
      </c>
      <c r="W278" s="14">
        <v>16147612</v>
      </c>
      <c r="X278" s="7"/>
    </row>
    <row r="279" spans="1:24" ht="21.75" customHeight="1">
      <c r="A279" s="8"/>
      <c r="B279" s="73"/>
      <c r="C279" s="71"/>
      <c r="D279" s="74"/>
      <c r="E279" s="74"/>
      <c r="F279" s="75"/>
      <c r="G279" s="411" t="s">
        <v>116</v>
      </c>
      <c r="H279" s="412"/>
      <c r="I279" s="15">
        <v>905</v>
      </c>
      <c r="J279" s="16">
        <v>707</v>
      </c>
      <c r="K279" s="17">
        <v>4310100</v>
      </c>
      <c r="L279" s="15">
        <v>1</v>
      </c>
      <c r="M279" s="413"/>
      <c r="N279" s="413"/>
      <c r="O279" s="413"/>
      <c r="P279" s="414"/>
      <c r="Q279" s="18">
        <v>3726.7</v>
      </c>
      <c r="R279" s="18">
        <v>0</v>
      </c>
      <c r="S279" s="18">
        <v>0</v>
      </c>
      <c r="T279" s="18">
        <v>0</v>
      </c>
      <c r="U279" s="18">
        <v>0</v>
      </c>
      <c r="V279" s="18">
        <v>118.4</v>
      </c>
      <c r="W279" s="14">
        <v>3726712</v>
      </c>
      <c r="X279" s="7"/>
    </row>
    <row r="280" spans="1:24" ht="42.75" customHeight="1">
      <c r="A280" s="8"/>
      <c r="B280" s="73"/>
      <c r="C280" s="71"/>
      <c r="D280" s="74"/>
      <c r="E280" s="75"/>
      <c r="F280" s="415" t="s">
        <v>206</v>
      </c>
      <c r="G280" s="415"/>
      <c r="H280" s="416"/>
      <c r="I280" s="15">
        <v>905</v>
      </c>
      <c r="J280" s="16">
        <v>707</v>
      </c>
      <c r="K280" s="17">
        <v>4310101</v>
      </c>
      <c r="L280" s="15">
        <v>0</v>
      </c>
      <c r="M280" s="413"/>
      <c r="N280" s="413"/>
      <c r="O280" s="413"/>
      <c r="P280" s="414"/>
      <c r="Q280" s="18">
        <v>414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4">
        <v>414000</v>
      </c>
      <c r="X280" s="7"/>
    </row>
    <row r="281" spans="1:24" ht="21.75" customHeight="1">
      <c r="A281" s="8"/>
      <c r="B281" s="73"/>
      <c r="C281" s="71"/>
      <c r="D281" s="74"/>
      <c r="E281" s="74"/>
      <c r="F281" s="75"/>
      <c r="G281" s="411" t="s">
        <v>116</v>
      </c>
      <c r="H281" s="412"/>
      <c r="I281" s="15">
        <v>905</v>
      </c>
      <c r="J281" s="16">
        <v>707</v>
      </c>
      <c r="K281" s="17">
        <v>4310101</v>
      </c>
      <c r="L281" s="15">
        <v>1</v>
      </c>
      <c r="M281" s="413"/>
      <c r="N281" s="413"/>
      <c r="O281" s="413"/>
      <c r="P281" s="414"/>
      <c r="Q281" s="18">
        <v>414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4">
        <v>414000</v>
      </c>
      <c r="X281" s="7"/>
    </row>
    <row r="282" spans="1:24" ht="21.75" customHeight="1">
      <c r="A282" s="8"/>
      <c r="B282" s="73"/>
      <c r="C282" s="71"/>
      <c r="D282" s="74"/>
      <c r="E282" s="75"/>
      <c r="F282" s="415" t="s">
        <v>207</v>
      </c>
      <c r="G282" s="415"/>
      <c r="H282" s="416"/>
      <c r="I282" s="15">
        <v>905</v>
      </c>
      <c r="J282" s="16">
        <v>707</v>
      </c>
      <c r="K282" s="17">
        <v>4310102</v>
      </c>
      <c r="L282" s="15">
        <v>0</v>
      </c>
      <c r="M282" s="413"/>
      <c r="N282" s="413"/>
      <c r="O282" s="413"/>
      <c r="P282" s="414"/>
      <c r="Q282" s="18">
        <v>900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4">
        <v>900000</v>
      </c>
      <c r="X282" s="7"/>
    </row>
    <row r="283" spans="1:24" ht="32.25" customHeight="1">
      <c r="A283" s="8"/>
      <c r="B283" s="73"/>
      <c r="C283" s="71"/>
      <c r="D283" s="74"/>
      <c r="E283" s="74"/>
      <c r="F283" s="75"/>
      <c r="G283" s="411" t="s">
        <v>83</v>
      </c>
      <c r="H283" s="412"/>
      <c r="I283" s="15">
        <v>905</v>
      </c>
      <c r="J283" s="16">
        <v>707</v>
      </c>
      <c r="K283" s="17">
        <v>4310102</v>
      </c>
      <c r="L283" s="15">
        <v>500</v>
      </c>
      <c r="M283" s="413"/>
      <c r="N283" s="413"/>
      <c r="O283" s="413"/>
      <c r="P283" s="414"/>
      <c r="Q283" s="18">
        <v>900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4">
        <v>900000</v>
      </c>
      <c r="X283" s="7"/>
    </row>
    <row r="284" spans="1:24" ht="21.75" customHeight="1">
      <c r="A284" s="8"/>
      <c r="B284" s="73"/>
      <c r="C284" s="71"/>
      <c r="D284" s="74"/>
      <c r="E284" s="75"/>
      <c r="F284" s="415" t="s">
        <v>208</v>
      </c>
      <c r="G284" s="415"/>
      <c r="H284" s="416"/>
      <c r="I284" s="15">
        <v>905</v>
      </c>
      <c r="J284" s="16">
        <v>707</v>
      </c>
      <c r="K284" s="17">
        <v>4310103</v>
      </c>
      <c r="L284" s="15">
        <v>0</v>
      </c>
      <c r="M284" s="413"/>
      <c r="N284" s="413"/>
      <c r="O284" s="413"/>
      <c r="P284" s="414"/>
      <c r="Q284" s="18">
        <v>11106.9</v>
      </c>
      <c r="R284" s="18">
        <v>0</v>
      </c>
      <c r="S284" s="18">
        <v>0</v>
      </c>
      <c r="T284" s="18">
        <v>0</v>
      </c>
      <c r="U284" s="18">
        <v>0</v>
      </c>
      <c r="V284" s="18">
        <v>10</v>
      </c>
      <c r="W284" s="14">
        <v>11106900</v>
      </c>
      <c r="X284" s="7"/>
    </row>
    <row r="285" spans="1:24" ht="32.25" customHeight="1">
      <c r="A285" s="8"/>
      <c r="B285" s="73"/>
      <c r="C285" s="71"/>
      <c r="D285" s="74"/>
      <c r="E285" s="74"/>
      <c r="F285" s="75"/>
      <c r="G285" s="411" t="s">
        <v>83</v>
      </c>
      <c r="H285" s="412"/>
      <c r="I285" s="15">
        <v>905</v>
      </c>
      <c r="J285" s="16">
        <v>707</v>
      </c>
      <c r="K285" s="17">
        <v>4310103</v>
      </c>
      <c r="L285" s="15">
        <v>500</v>
      </c>
      <c r="M285" s="413"/>
      <c r="N285" s="413"/>
      <c r="O285" s="413"/>
      <c r="P285" s="414"/>
      <c r="Q285" s="18">
        <v>11106.9</v>
      </c>
      <c r="R285" s="18">
        <v>0</v>
      </c>
      <c r="S285" s="18">
        <v>0</v>
      </c>
      <c r="T285" s="18">
        <v>0</v>
      </c>
      <c r="U285" s="18">
        <v>0</v>
      </c>
      <c r="V285" s="18">
        <v>10</v>
      </c>
      <c r="W285" s="14">
        <v>11106900</v>
      </c>
      <c r="X285" s="7"/>
    </row>
    <row r="286" spans="1:24" ht="21.75" customHeight="1">
      <c r="A286" s="8"/>
      <c r="B286" s="73"/>
      <c r="C286" s="72"/>
      <c r="D286" s="415" t="s">
        <v>137</v>
      </c>
      <c r="E286" s="415"/>
      <c r="F286" s="415"/>
      <c r="G286" s="415"/>
      <c r="H286" s="416"/>
      <c r="I286" s="15">
        <v>905</v>
      </c>
      <c r="J286" s="16">
        <v>707</v>
      </c>
      <c r="K286" s="17">
        <v>7950000</v>
      </c>
      <c r="L286" s="15">
        <v>0</v>
      </c>
      <c r="M286" s="413"/>
      <c r="N286" s="413"/>
      <c r="O286" s="413"/>
      <c r="P286" s="414"/>
      <c r="Q286" s="18">
        <v>1233.1</v>
      </c>
      <c r="R286" s="18">
        <v>0</v>
      </c>
      <c r="S286" s="18">
        <v>0</v>
      </c>
      <c r="T286" s="18">
        <v>0</v>
      </c>
      <c r="U286" s="18">
        <v>0</v>
      </c>
      <c r="V286" s="18">
        <v>187.4</v>
      </c>
      <c r="W286" s="14">
        <v>1233125</v>
      </c>
      <c r="X286" s="7"/>
    </row>
    <row r="287" spans="1:24" ht="63.75" customHeight="1">
      <c r="A287" s="8"/>
      <c r="B287" s="73"/>
      <c r="C287" s="71"/>
      <c r="D287" s="74"/>
      <c r="E287" s="75"/>
      <c r="F287" s="415" t="s">
        <v>209</v>
      </c>
      <c r="G287" s="415"/>
      <c r="H287" s="416"/>
      <c r="I287" s="15">
        <v>905</v>
      </c>
      <c r="J287" s="16">
        <v>707</v>
      </c>
      <c r="K287" s="17">
        <v>7950005</v>
      </c>
      <c r="L287" s="15">
        <v>0</v>
      </c>
      <c r="M287" s="413"/>
      <c r="N287" s="413"/>
      <c r="O287" s="413"/>
      <c r="P287" s="414"/>
      <c r="Q287" s="18">
        <v>190.2</v>
      </c>
      <c r="R287" s="18">
        <v>0</v>
      </c>
      <c r="S287" s="18">
        <v>0</v>
      </c>
      <c r="T287" s="18">
        <v>0</v>
      </c>
      <c r="U287" s="18">
        <v>0</v>
      </c>
      <c r="V287" s="18">
        <v>187.4</v>
      </c>
      <c r="W287" s="14">
        <v>190218</v>
      </c>
      <c r="X287" s="7"/>
    </row>
    <row r="288" spans="1:24" ht="32.25" customHeight="1">
      <c r="A288" s="8"/>
      <c r="B288" s="73"/>
      <c r="C288" s="71"/>
      <c r="D288" s="74"/>
      <c r="E288" s="74"/>
      <c r="F288" s="75"/>
      <c r="G288" s="411" t="s">
        <v>83</v>
      </c>
      <c r="H288" s="412"/>
      <c r="I288" s="15">
        <v>905</v>
      </c>
      <c r="J288" s="16">
        <v>707</v>
      </c>
      <c r="K288" s="17">
        <v>7950005</v>
      </c>
      <c r="L288" s="15">
        <v>500</v>
      </c>
      <c r="M288" s="413"/>
      <c r="N288" s="413"/>
      <c r="O288" s="413"/>
      <c r="P288" s="414"/>
      <c r="Q288" s="18">
        <v>190.2</v>
      </c>
      <c r="R288" s="18">
        <v>0</v>
      </c>
      <c r="S288" s="18">
        <v>0</v>
      </c>
      <c r="T288" s="18">
        <v>0</v>
      </c>
      <c r="U288" s="18">
        <v>0</v>
      </c>
      <c r="V288" s="18">
        <v>187.4</v>
      </c>
      <c r="W288" s="14">
        <v>190218</v>
      </c>
      <c r="X288" s="7"/>
    </row>
    <row r="289" spans="1:24" ht="53.25" customHeight="1">
      <c r="A289" s="8"/>
      <c r="B289" s="73"/>
      <c r="C289" s="71"/>
      <c r="D289" s="74"/>
      <c r="E289" s="75"/>
      <c r="F289" s="415" t="s">
        <v>210</v>
      </c>
      <c r="G289" s="415"/>
      <c r="H289" s="416"/>
      <c r="I289" s="15">
        <v>905</v>
      </c>
      <c r="J289" s="16">
        <v>707</v>
      </c>
      <c r="K289" s="17">
        <v>7950015</v>
      </c>
      <c r="L289" s="15">
        <v>0</v>
      </c>
      <c r="M289" s="413"/>
      <c r="N289" s="413"/>
      <c r="O289" s="413"/>
      <c r="P289" s="414"/>
      <c r="Q289" s="18">
        <v>1042.9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4">
        <v>1042907</v>
      </c>
      <c r="X289" s="7"/>
    </row>
    <row r="290" spans="1:24" ht="32.25" customHeight="1">
      <c r="A290" s="8"/>
      <c r="B290" s="73"/>
      <c r="C290" s="71"/>
      <c r="D290" s="74"/>
      <c r="E290" s="74"/>
      <c r="F290" s="75"/>
      <c r="G290" s="411" t="s">
        <v>83</v>
      </c>
      <c r="H290" s="412"/>
      <c r="I290" s="15">
        <v>905</v>
      </c>
      <c r="J290" s="16">
        <v>707</v>
      </c>
      <c r="K290" s="17">
        <v>7950015</v>
      </c>
      <c r="L290" s="15">
        <v>500</v>
      </c>
      <c r="M290" s="413"/>
      <c r="N290" s="413"/>
      <c r="O290" s="413"/>
      <c r="P290" s="414"/>
      <c r="Q290" s="18">
        <v>1042.9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4">
        <v>1042907</v>
      </c>
      <c r="X290" s="7"/>
    </row>
    <row r="291" spans="1:24" ht="21.75" customHeight="1">
      <c r="A291" s="8"/>
      <c r="B291" s="70"/>
      <c r="C291" s="417" t="s">
        <v>156</v>
      </c>
      <c r="D291" s="417"/>
      <c r="E291" s="417"/>
      <c r="F291" s="417"/>
      <c r="G291" s="417"/>
      <c r="H291" s="418"/>
      <c r="I291" s="10">
        <v>905</v>
      </c>
      <c r="J291" s="11">
        <v>709</v>
      </c>
      <c r="K291" s="12">
        <v>0</v>
      </c>
      <c r="L291" s="10">
        <v>0</v>
      </c>
      <c r="M291" s="419"/>
      <c r="N291" s="419"/>
      <c r="O291" s="419"/>
      <c r="P291" s="420"/>
      <c r="Q291" s="13">
        <v>26872.6</v>
      </c>
      <c r="R291" s="13">
        <v>8000</v>
      </c>
      <c r="S291" s="13">
        <v>1000</v>
      </c>
      <c r="T291" s="13">
        <v>0</v>
      </c>
      <c r="U291" s="13">
        <v>0</v>
      </c>
      <c r="V291" s="13">
        <v>11655.8</v>
      </c>
      <c r="W291" s="14">
        <v>26872570.55</v>
      </c>
      <c r="X291" s="7"/>
    </row>
    <row r="292" spans="1:24" ht="21.75" customHeight="1">
      <c r="A292" s="8"/>
      <c r="B292" s="73"/>
      <c r="C292" s="72"/>
      <c r="D292" s="415" t="s">
        <v>157</v>
      </c>
      <c r="E292" s="415"/>
      <c r="F292" s="415"/>
      <c r="G292" s="415"/>
      <c r="H292" s="416"/>
      <c r="I292" s="15">
        <v>905</v>
      </c>
      <c r="J292" s="16">
        <v>709</v>
      </c>
      <c r="K292" s="17">
        <v>4360000</v>
      </c>
      <c r="L292" s="15">
        <v>0</v>
      </c>
      <c r="M292" s="413"/>
      <c r="N292" s="413"/>
      <c r="O292" s="413"/>
      <c r="P292" s="414"/>
      <c r="Q292" s="18">
        <v>20025.1</v>
      </c>
      <c r="R292" s="18">
        <v>8000</v>
      </c>
      <c r="S292" s="18">
        <v>1000</v>
      </c>
      <c r="T292" s="18">
        <v>0</v>
      </c>
      <c r="U292" s="18">
        <v>0</v>
      </c>
      <c r="V292" s="18">
        <v>5117.7</v>
      </c>
      <c r="W292" s="14">
        <v>20025070</v>
      </c>
      <c r="X292" s="7"/>
    </row>
    <row r="293" spans="1:24" ht="21.75" customHeight="1">
      <c r="A293" s="8"/>
      <c r="B293" s="73"/>
      <c r="C293" s="71"/>
      <c r="D293" s="75"/>
      <c r="E293" s="415" t="s">
        <v>158</v>
      </c>
      <c r="F293" s="415"/>
      <c r="G293" s="415"/>
      <c r="H293" s="416"/>
      <c r="I293" s="15">
        <v>905</v>
      </c>
      <c r="J293" s="16">
        <v>709</v>
      </c>
      <c r="K293" s="17">
        <v>4360900</v>
      </c>
      <c r="L293" s="15">
        <v>0</v>
      </c>
      <c r="M293" s="413"/>
      <c r="N293" s="413"/>
      <c r="O293" s="413"/>
      <c r="P293" s="414"/>
      <c r="Q293" s="18">
        <v>20025.1</v>
      </c>
      <c r="R293" s="18">
        <v>8000</v>
      </c>
      <c r="S293" s="18">
        <v>1000</v>
      </c>
      <c r="T293" s="18">
        <v>0</v>
      </c>
      <c r="U293" s="18">
        <v>0</v>
      </c>
      <c r="V293" s="18">
        <v>5117.7</v>
      </c>
      <c r="W293" s="14">
        <v>20025070</v>
      </c>
      <c r="X293" s="7"/>
    </row>
    <row r="294" spans="1:24" ht="21.75" customHeight="1">
      <c r="A294" s="8"/>
      <c r="B294" s="73"/>
      <c r="C294" s="71"/>
      <c r="D294" s="74"/>
      <c r="E294" s="75"/>
      <c r="F294" s="415" t="s">
        <v>157</v>
      </c>
      <c r="G294" s="415"/>
      <c r="H294" s="416"/>
      <c r="I294" s="15">
        <v>905</v>
      </c>
      <c r="J294" s="16">
        <v>709</v>
      </c>
      <c r="K294" s="17">
        <v>4360901</v>
      </c>
      <c r="L294" s="15">
        <v>0</v>
      </c>
      <c r="M294" s="413"/>
      <c r="N294" s="413"/>
      <c r="O294" s="413"/>
      <c r="P294" s="414"/>
      <c r="Q294" s="18">
        <v>20025.1</v>
      </c>
      <c r="R294" s="18">
        <v>8000</v>
      </c>
      <c r="S294" s="18">
        <v>1000</v>
      </c>
      <c r="T294" s="18">
        <v>0</v>
      </c>
      <c r="U294" s="18">
        <v>0</v>
      </c>
      <c r="V294" s="18">
        <v>5117.7</v>
      </c>
      <c r="W294" s="14">
        <v>20025070</v>
      </c>
      <c r="X294" s="7"/>
    </row>
    <row r="295" spans="1:24" ht="32.25" customHeight="1">
      <c r="A295" s="8"/>
      <c r="B295" s="73"/>
      <c r="C295" s="71"/>
      <c r="D295" s="74"/>
      <c r="E295" s="74"/>
      <c r="F295" s="75"/>
      <c r="G295" s="411" t="s">
        <v>83</v>
      </c>
      <c r="H295" s="412"/>
      <c r="I295" s="15">
        <v>905</v>
      </c>
      <c r="J295" s="16">
        <v>709</v>
      </c>
      <c r="K295" s="17">
        <v>4360901</v>
      </c>
      <c r="L295" s="15">
        <v>500</v>
      </c>
      <c r="M295" s="413"/>
      <c r="N295" s="413"/>
      <c r="O295" s="413"/>
      <c r="P295" s="414"/>
      <c r="Q295" s="18">
        <v>20025.1</v>
      </c>
      <c r="R295" s="18">
        <v>8000</v>
      </c>
      <c r="S295" s="18">
        <v>1000</v>
      </c>
      <c r="T295" s="18">
        <v>0</v>
      </c>
      <c r="U295" s="18">
        <v>0</v>
      </c>
      <c r="V295" s="18">
        <v>5117.7</v>
      </c>
      <c r="W295" s="14">
        <v>20025070</v>
      </c>
      <c r="X295" s="7"/>
    </row>
    <row r="296" spans="1:24" ht="21.75" customHeight="1">
      <c r="A296" s="8"/>
      <c r="B296" s="73"/>
      <c r="C296" s="72"/>
      <c r="D296" s="415" t="s">
        <v>137</v>
      </c>
      <c r="E296" s="415"/>
      <c r="F296" s="415"/>
      <c r="G296" s="415"/>
      <c r="H296" s="416"/>
      <c r="I296" s="15">
        <v>905</v>
      </c>
      <c r="J296" s="16">
        <v>709</v>
      </c>
      <c r="K296" s="17">
        <v>7950000</v>
      </c>
      <c r="L296" s="15">
        <v>0</v>
      </c>
      <c r="M296" s="413"/>
      <c r="N296" s="413"/>
      <c r="O296" s="413"/>
      <c r="P296" s="414"/>
      <c r="Q296" s="18">
        <v>6847.5</v>
      </c>
      <c r="R296" s="18">
        <v>0</v>
      </c>
      <c r="S296" s="18">
        <v>0</v>
      </c>
      <c r="T296" s="18">
        <v>0</v>
      </c>
      <c r="U296" s="18">
        <v>0</v>
      </c>
      <c r="V296" s="18">
        <v>6538.1</v>
      </c>
      <c r="W296" s="14">
        <v>6847500.55</v>
      </c>
      <c r="X296" s="7"/>
    </row>
    <row r="297" spans="1:24" ht="60.75" customHeight="1">
      <c r="A297" s="8"/>
      <c r="B297" s="73"/>
      <c r="C297" s="71"/>
      <c r="D297" s="74"/>
      <c r="E297" s="75"/>
      <c r="F297" s="415" t="s">
        <v>211</v>
      </c>
      <c r="G297" s="415"/>
      <c r="H297" s="416"/>
      <c r="I297" s="15">
        <v>905</v>
      </c>
      <c r="J297" s="16">
        <v>709</v>
      </c>
      <c r="K297" s="17">
        <v>7950003</v>
      </c>
      <c r="L297" s="15">
        <v>0</v>
      </c>
      <c r="M297" s="413"/>
      <c r="N297" s="413"/>
      <c r="O297" s="413"/>
      <c r="P297" s="414"/>
      <c r="Q297" s="18">
        <v>498</v>
      </c>
      <c r="R297" s="18">
        <v>0</v>
      </c>
      <c r="S297" s="18">
        <v>0</v>
      </c>
      <c r="T297" s="18">
        <v>0</v>
      </c>
      <c r="U297" s="18">
        <v>0</v>
      </c>
      <c r="V297" s="18">
        <v>483</v>
      </c>
      <c r="W297" s="14">
        <v>498023</v>
      </c>
      <c r="X297" s="7"/>
    </row>
    <row r="298" spans="1:24" ht="32.25" customHeight="1">
      <c r="A298" s="8"/>
      <c r="B298" s="73"/>
      <c r="C298" s="71"/>
      <c r="D298" s="74"/>
      <c r="E298" s="74"/>
      <c r="F298" s="75"/>
      <c r="G298" s="411" t="s">
        <v>83</v>
      </c>
      <c r="H298" s="412"/>
      <c r="I298" s="15">
        <v>905</v>
      </c>
      <c r="J298" s="16">
        <v>709</v>
      </c>
      <c r="K298" s="17">
        <v>7950003</v>
      </c>
      <c r="L298" s="15">
        <v>500</v>
      </c>
      <c r="M298" s="413"/>
      <c r="N298" s="413"/>
      <c r="O298" s="413"/>
      <c r="P298" s="414"/>
      <c r="Q298" s="18">
        <v>498</v>
      </c>
      <c r="R298" s="18">
        <v>0</v>
      </c>
      <c r="S298" s="18">
        <v>0</v>
      </c>
      <c r="T298" s="18">
        <v>0</v>
      </c>
      <c r="U298" s="18">
        <v>0</v>
      </c>
      <c r="V298" s="18">
        <v>483</v>
      </c>
      <c r="W298" s="14">
        <v>498023</v>
      </c>
      <c r="X298" s="7"/>
    </row>
    <row r="299" spans="1:24" ht="60" customHeight="1">
      <c r="A299" s="8"/>
      <c r="B299" s="73"/>
      <c r="C299" s="71"/>
      <c r="D299" s="74"/>
      <c r="E299" s="75"/>
      <c r="F299" s="415" t="s">
        <v>209</v>
      </c>
      <c r="G299" s="415"/>
      <c r="H299" s="416"/>
      <c r="I299" s="15">
        <v>905</v>
      </c>
      <c r="J299" s="16">
        <v>709</v>
      </c>
      <c r="K299" s="17">
        <v>7950005</v>
      </c>
      <c r="L299" s="15">
        <v>0</v>
      </c>
      <c r="M299" s="413"/>
      <c r="N299" s="413"/>
      <c r="O299" s="413"/>
      <c r="P299" s="414"/>
      <c r="Q299" s="18">
        <v>367.7</v>
      </c>
      <c r="R299" s="18">
        <v>0</v>
      </c>
      <c r="S299" s="18">
        <v>0</v>
      </c>
      <c r="T299" s="18">
        <v>0</v>
      </c>
      <c r="U299" s="18">
        <v>0</v>
      </c>
      <c r="V299" s="18">
        <v>303.8</v>
      </c>
      <c r="W299" s="14">
        <v>367684</v>
      </c>
      <c r="X299" s="7"/>
    </row>
    <row r="300" spans="1:24" ht="32.25" customHeight="1">
      <c r="A300" s="8"/>
      <c r="B300" s="73"/>
      <c r="C300" s="71"/>
      <c r="D300" s="74"/>
      <c r="E300" s="74"/>
      <c r="F300" s="75"/>
      <c r="G300" s="411" t="s">
        <v>83</v>
      </c>
      <c r="H300" s="412"/>
      <c r="I300" s="15">
        <v>905</v>
      </c>
      <c r="J300" s="16">
        <v>709</v>
      </c>
      <c r="K300" s="17">
        <v>7950005</v>
      </c>
      <c r="L300" s="15">
        <v>500</v>
      </c>
      <c r="M300" s="413"/>
      <c r="N300" s="413"/>
      <c r="O300" s="413"/>
      <c r="P300" s="414"/>
      <c r="Q300" s="18">
        <v>367.7</v>
      </c>
      <c r="R300" s="18">
        <v>0</v>
      </c>
      <c r="S300" s="18">
        <v>0</v>
      </c>
      <c r="T300" s="18">
        <v>0</v>
      </c>
      <c r="U300" s="18">
        <v>0</v>
      </c>
      <c r="V300" s="18">
        <v>303.8</v>
      </c>
      <c r="W300" s="14">
        <v>367684</v>
      </c>
      <c r="X300" s="7"/>
    </row>
    <row r="301" spans="1:24" ht="60.75" customHeight="1">
      <c r="A301" s="8"/>
      <c r="B301" s="73"/>
      <c r="C301" s="71"/>
      <c r="D301" s="74"/>
      <c r="E301" s="75"/>
      <c r="F301" s="415" t="s">
        <v>212</v>
      </c>
      <c r="G301" s="415"/>
      <c r="H301" s="416"/>
      <c r="I301" s="15">
        <v>905</v>
      </c>
      <c r="J301" s="16">
        <v>709</v>
      </c>
      <c r="K301" s="17">
        <v>7950014</v>
      </c>
      <c r="L301" s="15">
        <v>0</v>
      </c>
      <c r="M301" s="413"/>
      <c r="N301" s="413"/>
      <c r="O301" s="413"/>
      <c r="P301" s="414"/>
      <c r="Q301" s="18">
        <v>501.6</v>
      </c>
      <c r="R301" s="18">
        <v>0</v>
      </c>
      <c r="S301" s="18">
        <v>0</v>
      </c>
      <c r="T301" s="18">
        <v>0</v>
      </c>
      <c r="U301" s="18">
        <v>0</v>
      </c>
      <c r="V301" s="18">
        <v>271.1</v>
      </c>
      <c r="W301" s="14">
        <v>501630.55</v>
      </c>
      <c r="X301" s="7"/>
    </row>
    <row r="302" spans="1:24" ht="32.25" customHeight="1">
      <c r="A302" s="8"/>
      <c r="B302" s="73"/>
      <c r="C302" s="71"/>
      <c r="D302" s="74"/>
      <c r="E302" s="74"/>
      <c r="F302" s="75"/>
      <c r="G302" s="411" t="s">
        <v>83</v>
      </c>
      <c r="H302" s="412"/>
      <c r="I302" s="15">
        <v>905</v>
      </c>
      <c r="J302" s="16">
        <v>709</v>
      </c>
      <c r="K302" s="17">
        <v>7950014</v>
      </c>
      <c r="L302" s="15">
        <v>500</v>
      </c>
      <c r="M302" s="413"/>
      <c r="N302" s="413"/>
      <c r="O302" s="413"/>
      <c r="P302" s="414"/>
      <c r="Q302" s="18">
        <v>501.6</v>
      </c>
      <c r="R302" s="18">
        <v>0</v>
      </c>
      <c r="S302" s="18">
        <v>0</v>
      </c>
      <c r="T302" s="18">
        <v>0</v>
      </c>
      <c r="U302" s="18">
        <v>0</v>
      </c>
      <c r="V302" s="18">
        <v>271.1</v>
      </c>
      <c r="W302" s="14">
        <v>501630.55</v>
      </c>
      <c r="X302" s="7"/>
    </row>
    <row r="303" spans="1:24" ht="42.75" customHeight="1">
      <c r="A303" s="8"/>
      <c r="B303" s="73"/>
      <c r="C303" s="71"/>
      <c r="D303" s="74"/>
      <c r="E303" s="75"/>
      <c r="F303" s="415" t="s">
        <v>213</v>
      </c>
      <c r="G303" s="415"/>
      <c r="H303" s="416"/>
      <c r="I303" s="15">
        <v>905</v>
      </c>
      <c r="J303" s="16">
        <v>709</v>
      </c>
      <c r="K303" s="17">
        <v>7950017</v>
      </c>
      <c r="L303" s="15">
        <v>0</v>
      </c>
      <c r="M303" s="413"/>
      <c r="N303" s="413"/>
      <c r="O303" s="413"/>
      <c r="P303" s="414"/>
      <c r="Q303" s="18">
        <v>5480.2</v>
      </c>
      <c r="R303" s="18">
        <v>0</v>
      </c>
      <c r="S303" s="18">
        <v>0</v>
      </c>
      <c r="T303" s="18">
        <v>0</v>
      </c>
      <c r="U303" s="18">
        <v>0</v>
      </c>
      <c r="V303" s="18">
        <v>5480.2</v>
      </c>
      <c r="W303" s="14">
        <v>5480163</v>
      </c>
      <c r="X303" s="7"/>
    </row>
    <row r="304" spans="1:24" ht="32.25" customHeight="1">
      <c r="A304" s="8"/>
      <c r="B304" s="73"/>
      <c r="C304" s="71"/>
      <c r="D304" s="74"/>
      <c r="E304" s="74"/>
      <c r="F304" s="75"/>
      <c r="G304" s="411" t="s">
        <v>83</v>
      </c>
      <c r="H304" s="412"/>
      <c r="I304" s="15">
        <v>905</v>
      </c>
      <c r="J304" s="16">
        <v>709</v>
      </c>
      <c r="K304" s="17">
        <v>7950017</v>
      </c>
      <c r="L304" s="15">
        <v>500</v>
      </c>
      <c r="M304" s="413"/>
      <c r="N304" s="413"/>
      <c r="O304" s="413"/>
      <c r="P304" s="414"/>
      <c r="Q304" s="18">
        <v>5480.2</v>
      </c>
      <c r="R304" s="18">
        <v>0</v>
      </c>
      <c r="S304" s="18">
        <v>0</v>
      </c>
      <c r="T304" s="18">
        <v>0</v>
      </c>
      <c r="U304" s="18">
        <v>0</v>
      </c>
      <c r="V304" s="18">
        <v>5480.2</v>
      </c>
      <c r="W304" s="14">
        <v>5480163</v>
      </c>
      <c r="X304" s="7"/>
    </row>
    <row r="305" spans="1:24" ht="12" customHeight="1">
      <c r="A305" s="8"/>
      <c r="B305" s="70"/>
      <c r="C305" s="417" t="s">
        <v>117</v>
      </c>
      <c r="D305" s="417"/>
      <c r="E305" s="417"/>
      <c r="F305" s="417"/>
      <c r="G305" s="417"/>
      <c r="H305" s="418"/>
      <c r="I305" s="10">
        <v>905</v>
      </c>
      <c r="J305" s="11">
        <v>801</v>
      </c>
      <c r="K305" s="12">
        <v>0</v>
      </c>
      <c r="L305" s="10">
        <v>0</v>
      </c>
      <c r="M305" s="419"/>
      <c r="N305" s="419"/>
      <c r="O305" s="419"/>
      <c r="P305" s="420"/>
      <c r="Q305" s="13">
        <v>77881.8</v>
      </c>
      <c r="R305" s="13">
        <v>34278.5</v>
      </c>
      <c r="S305" s="13">
        <v>7890.4</v>
      </c>
      <c r="T305" s="13">
        <v>5359.7</v>
      </c>
      <c r="U305" s="13">
        <v>0</v>
      </c>
      <c r="V305" s="13">
        <v>8663</v>
      </c>
      <c r="W305" s="14">
        <v>77881794.85</v>
      </c>
      <c r="X305" s="7"/>
    </row>
    <row r="306" spans="1:24" ht="32.25" customHeight="1">
      <c r="A306" s="8"/>
      <c r="B306" s="73"/>
      <c r="C306" s="72"/>
      <c r="D306" s="415" t="s">
        <v>118</v>
      </c>
      <c r="E306" s="415"/>
      <c r="F306" s="415"/>
      <c r="G306" s="415"/>
      <c r="H306" s="416"/>
      <c r="I306" s="15">
        <v>905</v>
      </c>
      <c r="J306" s="16">
        <v>801</v>
      </c>
      <c r="K306" s="17">
        <v>4400000</v>
      </c>
      <c r="L306" s="15">
        <v>0</v>
      </c>
      <c r="M306" s="413"/>
      <c r="N306" s="413"/>
      <c r="O306" s="413"/>
      <c r="P306" s="414"/>
      <c r="Q306" s="18">
        <v>49816.8</v>
      </c>
      <c r="R306" s="18">
        <v>20739.3</v>
      </c>
      <c r="S306" s="18">
        <v>4807.6</v>
      </c>
      <c r="T306" s="18">
        <v>4115.3</v>
      </c>
      <c r="U306" s="18">
        <v>0</v>
      </c>
      <c r="V306" s="18">
        <v>4042.5</v>
      </c>
      <c r="W306" s="14">
        <v>49816840.769999996</v>
      </c>
      <c r="X306" s="7"/>
    </row>
    <row r="307" spans="1:24" ht="32.25" customHeight="1">
      <c r="A307" s="8"/>
      <c r="B307" s="73"/>
      <c r="C307" s="71"/>
      <c r="D307" s="75"/>
      <c r="E307" s="415" t="s">
        <v>114</v>
      </c>
      <c r="F307" s="415"/>
      <c r="G307" s="415"/>
      <c r="H307" s="416"/>
      <c r="I307" s="15">
        <v>905</v>
      </c>
      <c r="J307" s="16">
        <v>801</v>
      </c>
      <c r="K307" s="17">
        <v>4409900</v>
      </c>
      <c r="L307" s="15">
        <v>0</v>
      </c>
      <c r="M307" s="413"/>
      <c r="N307" s="413"/>
      <c r="O307" s="413"/>
      <c r="P307" s="414"/>
      <c r="Q307" s="18">
        <v>49816.8</v>
      </c>
      <c r="R307" s="18">
        <v>20739.3</v>
      </c>
      <c r="S307" s="18">
        <v>4807.6</v>
      </c>
      <c r="T307" s="18">
        <v>4115.3</v>
      </c>
      <c r="U307" s="18">
        <v>0</v>
      </c>
      <c r="V307" s="18">
        <v>4042.5</v>
      </c>
      <c r="W307" s="14">
        <v>49816840.769999996</v>
      </c>
      <c r="X307" s="7"/>
    </row>
    <row r="308" spans="1:24" ht="42.75" customHeight="1">
      <c r="A308" s="8"/>
      <c r="B308" s="73"/>
      <c r="C308" s="71"/>
      <c r="D308" s="74"/>
      <c r="E308" s="75"/>
      <c r="F308" s="415" t="s">
        <v>119</v>
      </c>
      <c r="G308" s="415"/>
      <c r="H308" s="416"/>
      <c r="I308" s="15">
        <v>905</v>
      </c>
      <c r="J308" s="16">
        <v>801</v>
      </c>
      <c r="K308" s="17">
        <v>4409901</v>
      </c>
      <c r="L308" s="15">
        <v>0</v>
      </c>
      <c r="M308" s="413"/>
      <c r="N308" s="413"/>
      <c r="O308" s="413"/>
      <c r="P308" s="414"/>
      <c r="Q308" s="18">
        <v>21618.6</v>
      </c>
      <c r="R308" s="18">
        <v>9092.7</v>
      </c>
      <c r="S308" s="18">
        <v>2103</v>
      </c>
      <c r="T308" s="18">
        <v>3061.7</v>
      </c>
      <c r="U308" s="18">
        <v>0</v>
      </c>
      <c r="V308" s="18">
        <v>1006.5</v>
      </c>
      <c r="W308" s="14">
        <v>21618645.8</v>
      </c>
      <c r="X308" s="7"/>
    </row>
    <row r="309" spans="1:24" ht="21.75" customHeight="1">
      <c r="A309" s="8"/>
      <c r="B309" s="73"/>
      <c r="C309" s="71"/>
      <c r="D309" s="74"/>
      <c r="E309" s="74"/>
      <c r="F309" s="75"/>
      <c r="G309" s="411" t="s">
        <v>116</v>
      </c>
      <c r="H309" s="412"/>
      <c r="I309" s="15">
        <v>905</v>
      </c>
      <c r="J309" s="16">
        <v>801</v>
      </c>
      <c r="K309" s="17">
        <v>4409901</v>
      </c>
      <c r="L309" s="15">
        <v>1</v>
      </c>
      <c r="M309" s="413"/>
      <c r="N309" s="413"/>
      <c r="O309" s="413"/>
      <c r="P309" s="414"/>
      <c r="Q309" s="18">
        <v>21618.6</v>
      </c>
      <c r="R309" s="18">
        <v>9092.7</v>
      </c>
      <c r="S309" s="18">
        <v>2103</v>
      </c>
      <c r="T309" s="18">
        <v>3061.7</v>
      </c>
      <c r="U309" s="18">
        <v>0</v>
      </c>
      <c r="V309" s="18">
        <v>1006.5</v>
      </c>
      <c r="W309" s="14">
        <v>21618645.8</v>
      </c>
      <c r="X309" s="7"/>
    </row>
    <row r="310" spans="1:24" ht="42.75" customHeight="1">
      <c r="A310" s="8"/>
      <c r="B310" s="73"/>
      <c r="C310" s="71"/>
      <c r="D310" s="74"/>
      <c r="E310" s="75"/>
      <c r="F310" s="415" t="s">
        <v>214</v>
      </c>
      <c r="G310" s="415"/>
      <c r="H310" s="416"/>
      <c r="I310" s="15">
        <v>905</v>
      </c>
      <c r="J310" s="16">
        <v>801</v>
      </c>
      <c r="K310" s="17">
        <v>4409902</v>
      </c>
      <c r="L310" s="15">
        <v>0</v>
      </c>
      <c r="M310" s="413"/>
      <c r="N310" s="413"/>
      <c r="O310" s="413"/>
      <c r="P310" s="414"/>
      <c r="Q310" s="18">
        <v>11456.2</v>
      </c>
      <c r="R310" s="18">
        <v>4157.2</v>
      </c>
      <c r="S310" s="18">
        <v>968</v>
      </c>
      <c r="T310" s="18">
        <v>964.4</v>
      </c>
      <c r="U310" s="18">
        <v>0</v>
      </c>
      <c r="V310" s="18">
        <v>487.1</v>
      </c>
      <c r="W310" s="14">
        <v>11456230.2</v>
      </c>
      <c r="X310" s="7"/>
    </row>
    <row r="311" spans="1:24" ht="21.75" customHeight="1">
      <c r="A311" s="8"/>
      <c r="B311" s="73"/>
      <c r="C311" s="71"/>
      <c r="D311" s="74"/>
      <c r="E311" s="74"/>
      <c r="F311" s="75"/>
      <c r="G311" s="411" t="s">
        <v>116</v>
      </c>
      <c r="H311" s="412"/>
      <c r="I311" s="15">
        <v>905</v>
      </c>
      <c r="J311" s="16">
        <v>801</v>
      </c>
      <c r="K311" s="17">
        <v>4409902</v>
      </c>
      <c r="L311" s="15">
        <v>1</v>
      </c>
      <c r="M311" s="413"/>
      <c r="N311" s="413"/>
      <c r="O311" s="413"/>
      <c r="P311" s="414"/>
      <c r="Q311" s="18">
        <v>11456.2</v>
      </c>
      <c r="R311" s="18">
        <v>4157.2</v>
      </c>
      <c r="S311" s="18">
        <v>968</v>
      </c>
      <c r="T311" s="18">
        <v>964.4</v>
      </c>
      <c r="U311" s="18">
        <v>0</v>
      </c>
      <c r="V311" s="18">
        <v>487.1</v>
      </c>
      <c r="W311" s="14">
        <v>11456230.2</v>
      </c>
      <c r="X311" s="7"/>
    </row>
    <row r="312" spans="1:24" ht="42.75" customHeight="1">
      <c r="A312" s="8"/>
      <c r="B312" s="73"/>
      <c r="C312" s="71"/>
      <c r="D312" s="74"/>
      <c r="E312" s="75"/>
      <c r="F312" s="415" t="s">
        <v>215</v>
      </c>
      <c r="G312" s="415"/>
      <c r="H312" s="416"/>
      <c r="I312" s="15">
        <v>905</v>
      </c>
      <c r="J312" s="16">
        <v>801</v>
      </c>
      <c r="K312" s="17">
        <v>4409903</v>
      </c>
      <c r="L312" s="15">
        <v>0</v>
      </c>
      <c r="M312" s="413"/>
      <c r="N312" s="413"/>
      <c r="O312" s="413"/>
      <c r="P312" s="414"/>
      <c r="Q312" s="18">
        <v>3735.7</v>
      </c>
      <c r="R312" s="18">
        <v>1455.6</v>
      </c>
      <c r="S312" s="18">
        <v>333.9</v>
      </c>
      <c r="T312" s="18">
        <v>64.9</v>
      </c>
      <c r="U312" s="18">
        <v>0</v>
      </c>
      <c r="V312" s="18">
        <v>30</v>
      </c>
      <c r="W312" s="14">
        <v>3735673.8</v>
      </c>
      <c r="X312" s="7"/>
    </row>
    <row r="313" spans="1:24" ht="21.75" customHeight="1">
      <c r="A313" s="8"/>
      <c r="B313" s="73"/>
      <c r="C313" s="71"/>
      <c r="D313" s="74"/>
      <c r="E313" s="74"/>
      <c r="F313" s="75"/>
      <c r="G313" s="411" t="s">
        <v>116</v>
      </c>
      <c r="H313" s="412"/>
      <c r="I313" s="15">
        <v>905</v>
      </c>
      <c r="J313" s="16">
        <v>801</v>
      </c>
      <c r="K313" s="17">
        <v>4409903</v>
      </c>
      <c r="L313" s="15">
        <v>1</v>
      </c>
      <c r="M313" s="413"/>
      <c r="N313" s="413"/>
      <c r="O313" s="413"/>
      <c r="P313" s="414"/>
      <c r="Q313" s="18">
        <v>3735.7</v>
      </c>
      <c r="R313" s="18">
        <v>1455.6</v>
      </c>
      <c r="S313" s="18">
        <v>333.9</v>
      </c>
      <c r="T313" s="18">
        <v>64.9</v>
      </c>
      <c r="U313" s="18">
        <v>0</v>
      </c>
      <c r="V313" s="18">
        <v>30</v>
      </c>
      <c r="W313" s="14">
        <v>3735673.8</v>
      </c>
      <c r="X313" s="7"/>
    </row>
    <row r="314" spans="1:24" ht="53.25" customHeight="1">
      <c r="A314" s="8"/>
      <c r="B314" s="73"/>
      <c r="C314" s="71"/>
      <c r="D314" s="74"/>
      <c r="E314" s="75"/>
      <c r="F314" s="415" t="s">
        <v>216</v>
      </c>
      <c r="G314" s="415"/>
      <c r="H314" s="416"/>
      <c r="I314" s="15">
        <v>905</v>
      </c>
      <c r="J314" s="16">
        <v>801</v>
      </c>
      <c r="K314" s="17">
        <v>4409904</v>
      </c>
      <c r="L314" s="15">
        <v>0</v>
      </c>
      <c r="M314" s="413"/>
      <c r="N314" s="413"/>
      <c r="O314" s="413"/>
      <c r="P314" s="414"/>
      <c r="Q314" s="18">
        <v>2842.3</v>
      </c>
      <c r="R314" s="18">
        <v>1206.1</v>
      </c>
      <c r="S314" s="18">
        <v>281.7</v>
      </c>
      <c r="T314" s="18">
        <v>24.3</v>
      </c>
      <c r="U314" s="18">
        <v>0</v>
      </c>
      <c r="V314" s="18">
        <v>831</v>
      </c>
      <c r="W314" s="14">
        <v>2842277.22</v>
      </c>
      <c r="X314" s="7"/>
    </row>
    <row r="315" spans="1:24" ht="21.75" customHeight="1">
      <c r="A315" s="8"/>
      <c r="B315" s="73"/>
      <c r="C315" s="71"/>
      <c r="D315" s="74"/>
      <c r="E315" s="74"/>
      <c r="F315" s="75"/>
      <c r="G315" s="411" t="s">
        <v>116</v>
      </c>
      <c r="H315" s="412"/>
      <c r="I315" s="15">
        <v>905</v>
      </c>
      <c r="J315" s="16">
        <v>801</v>
      </c>
      <c r="K315" s="17">
        <v>4409904</v>
      </c>
      <c r="L315" s="15">
        <v>1</v>
      </c>
      <c r="M315" s="413"/>
      <c r="N315" s="413"/>
      <c r="O315" s="413"/>
      <c r="P315" s="414"/>
      <c r="Q315" s="18">
        <v>2842.3</v>
      </c>
      <c r="R315" s="18">
        <v>1206.1</v>
      </c>
      <c r="S315" s="18">
        <v>281.7</v>
      </c>
      <c r="T315" s="18">
        <v>24.3</v>
      </c>
      <c r="U315" s="18">
        <v>0</v>
      </c>
      <c r="V315" s="18">
        <v>831</v>
      </c>
      <c r="W315" s="14">
        <v>2842277.22</v>
      </c>
      <c r="X315" s="7"/>
    </row>
    <row r="316" spans="1:24" ht="53.25" customHeight="1">
      <c r="A316" s="8"/>
      <c r="B316" s="73"/>
      <c r="C316" s="71"/>
      <c r="D316" s="74"/>
      <c r="E316" s="75"/>
      <c r="F316" s="415" t="s">
        <v>217</v>
      </c>
      <c r="G316" s="415"/>
      <c r="H316" s="416"/>
      <c r="I316" s="15">
        <v>905</v>
      </c>
      <c r="J316" s="16">
        <v>801</v>
      </c>
      <c r="K316" s="17">
        <v>4409905</v>
      </c>
      <c r="L316" s="15">
        <v>0</v>
      </c>
      <c r="M316" s="413"/>
      <c r="N316" s="413"/>
      <c r="O316" s="413"/>
      <c r="P316" s="414"/>
      <c r="Q316" s="18">
        <v>6903</v>
      </c>
      <c r="R316" s="18">
        <v>4827.7</v>
      </c>
      <c r="S316" s="18">
        <v>1121</v>
      </c>
      <c r="T316" s="18">
        <v>0</v>
      </c>
      <c r="U316" s="18">
        <v>0</v>
      </c>
      <c r="V316" s="18">
        <v>77</v>
      </c>
      <c r="W316" s="14">
        <v>6903007.75</v>
      </c>
      <c r="X316" s="7"/>
    </row>
    <row r="317" spans="1:24" ht="21.75" customHeight="1">
      <c r="A317" s="8"/>
      <c r="B317" s="73"/>
      <c r="C317" s="71"/>
      <c r="D317" s="74"/>
      <c r="E317" s="74"/>
      <c r="F317" s="75"/>
      <c r="G317" s="411" t="s">
        <v>116</v>
      </c>
      <c r="H317" s="412"/>
      <c r="I317" s="15">
        <v>905</v>
      </c>
      <c r="J317" s="16">
        <v>801</v>
      </c>
      <c r="K317" s="17">
        <v>4409905</v>
      </c>
      <c r="L317" s="15">
        <v>1</v>
      </c>
      <c r="M317" s="413"/>
      <c r="N317" s="413"/>
      <c r="O317" s="413"/>
      <c r="P317" s="414"/>
      <c r="Q317" s="18">
        <v>6903</v>
      </c>
      <c r="R317" s="18">
        <v>4827.7</v>
      </c>
      <c r="S317" s="18">
        <v>1121</v>
      </c>
      <c r="T317" s="18">
        <v>0</v>
      </c>
      <c r="U317" s="18">
        <v>0</v>
      </c>
      <c r="V317" s="18">
        <v>77</v>
      </c>
      <c r="W317" s="14">
        <v>6903007.75</v>
      </c>
      <c r="X317" s="7"/>
    </row>
    <row r="318" spans="1:24" ht="63.75" customHeight="1">
      <c r="A318" s="8"/>
      <c r="B318" s="73"/>
      <c r="C318" s="71"/>
      <c r="D318" s="74"/>
      <c r="E318" s="75"/>
      <c r="F318" s="415" t="s">
        <v>218</v>
      </c>
      <c r="G318" s="415"/>
      <c r="H318" s="416"/>
      <c r="I318" s="15">
        <v>905</v>
      </c>
      <c r="J318" s="16">
        <v>801</v>
      </c>
      <c r="K318" s="17">
        <v>4409906</v>
      </c>
      <c r="L318" s="15">
        <v>0</v>
      </c>
      <c r="M318" s="413"/>
      <c r="N318" s="413"/>
      <c r="O318" s="413"/>
      <c r="P318" s="414"/>
      <c r="Q318" s="18">
        <v>3261</v>
      </c>
      <c r="R318" s="18">
        <v>0</v>
      </c>
      <c r="S318" s="18">
        <v>0</v>
      </c>
      <c r="T318" s="18">
        <v>0</v>
      </c>
      <c r="U318" s="18">
        <v>0</v>
      </c>
      <c r="V318" s="18">
        <v>1610.9</v>
      </c>
      <c r="W318" s="14">
        <v>3261006</v>
      </c>
      <c r="X318" s="7"/>
    </row>
    <row r="319" spans="1:24" ht="21.75" customHeight="1">
      <c r="A319" s="8"/>
      <c r="B319" s="73"/>
      <c r="C319" s="71"/>
      <c r="D319" s="74"/>
      <c r="E319" s="74"/>
      <c r="F319" s="75"/>
      <c r="G319" s="411" t="s">
        <v>116</v>
      </c>
      <c r="H319" s="412"/>
      <c r="I319" s="15">
        <v>905</v>
      </c>
      <c r="J319" s="16">
        <v>801</v>
      </c>
      <c r="K319" s="17">
        <v>4409906</v>
      </c>
      <c r="L319" s="15">
        <v>1</v>
      </c>
      <c r="M319" s="413"/>
      <c r="N319" s="413"/>
      <c r="O319" s="413"/>
      <c r="P319" s="414"/>
      <c r="Q319" s="18">
        <v>3261</v>
      </c>
      <c r="R319" s="18">
        <v>0</v>
      </c>
      <c r="S319" s="18">
        <v>0</v>
      </c>
      <c r="T319" s="18">
        <v>0</v>
      </c>
      <c r="U319" s="18">
        <v>0</v>
      </c>
      <c r="V319" s="18">
        <v>1610.9</v>
      </c>
      <c r="W319" s="14">
        <v>3261006</v>
      </c>
      <c r="X319" s="7"/>
    </row>
    <row r="320" spans="1:24" ht="12" customHeight="1">
      <c r="A320" s="8"/>
      <c r="B320" s="73"/>
      <c r="C320" s="72"/>
      <c r="D320" s="415" t="s">
        <v>120</v>
      </c>
      <c r="E320" s="415"/>
      <c r="F320" s="415"/>
      <c r="G320" s="415"/>
      <c r="H320" s="416"/>
      <c r="I320" s="15">
        <v>905</v>
      </c>
      <c r="J320" s="16">
        <v>801</v>
      </c>
      <c r="K320" s="17">
        <v>4420000</v>
      </c>
      <c r="L320" s="15">
        <v>0</v>
      </c>
      <c r="M320" s="413"/>
      <c r="N320" s="413"/>
      <c r="O320" s="413"/>
      <c r="P320" s="414"/>
      <c r="Q320" s="18">
        <v>27429.9</v>
      </c>
      <c r="R320" s="18">
        <v>13539.2</v>
      </c>
      <c r="S320" s="18">
        <v>3082.8</v>
      </c>
      <c r="T320" s="18">
        <v>1244.4</v>
      </c>
      <c r="U320" s="18">
        <v>0</v>
      </c>
      <c r="V320" s="18">
        <v>3985.5</v>
      </c>
      <c r="W320" s="14">
        <v>27429904.08</v>
      </c>
      <c r="X320" s="7"/>
    </row>
    <row r="321" spans="1:24" ht="32.25" customHeight="1">
      <c r="A321" s="8"/>
      <c r="B321" s="73"/>
      <c r="C321" s="71"/>
      <c r="D321" s="75"/>
      <c r="E321" s="415" t="s">
        <v>114</v>
      </c>
      <c r="F321" s="415"/>
      <c r="G321" s="415"/>
      <c r="H321" s="416"/>
      <c r="I321" s="15">
        <v>905</v>
      </c>
      <c r="J321" s="16">
        <v>801</v>
      </c>
      <c r="K321" s="17">
        <v>4429900</v>
      </c>
      <c r="L321" s="15">
        <v>0</v>
      </c>
      <c r="M321" s="413"/>
      <c r="N321" s="413"/>
      <c r="O321" s="413"/>
      <c r="P321" s="414"/>
      <c r="Q321" s="18">
        <v>27429.9</v>
      </c>
      <c r="R321" s="18">
        <v>13539.2</v>
      </c>
      <c r="S321" s="18">
        <v>3082.8</v>
      </c>
      <c r="T321" s="18">
        <v>1244.4</v>
      </c>
      <c r="U321" s="18">
        <v>0</v>
      </c>
      <c r="V321" s="18">
        <v>3985.5</v>
      </c>
      <c r="W321" s="14">
        <v>27429904.08</v>
      </c>
      <c r="X321" s="7"/>
    </row>
    <row r="322" spans="1:24" ht="21.75" customHeight="1">
      <c r="A322" s="8"/>
      <c r="B322" s="73"/>
      <c r="C322" s="71"/>
      <c r="D322" s="74"/>
      <c r="E322" s="74"/>
      <c r="F322" s="75"/>
      <c r="G322" s="411" t="s">
        <v>116</v>
      </c>
      <c r="H322" s="412"/>
      <c r="I322" s="15">
        <v>905</v>
      </c>
      <c r="J322" s="16">
        <v>801</v>
      </c>
      <c r="K322" s="17">
        <v>4429900</v>
      </c>
      <c r="L322" s="15">
        <v>1</v>
      </c>
      <c r="M322" s="413"/>
      <c r="N322" s="413"/>
      <c r="O322" s="413"/>
      <c r="P322" s="414"/>
      <c r="Q322" s="18">
        <v>27429.9</v>
      </c>
      <c r="R322" s="18">
        <v>13539.2</v>
      </c>
      <c r="S322" s="18">
        <v>3082.8</v>
      </c>
      <c r="T322" s="18">
        <v>1244.4</v>
      </c>
      <c r="U322" s="18">
        <v>0</v>
      </c>
      <c r="V322" s="18">
        <v>3985.5</v>
      </c>
      <c r="W322" s="14">
        <v>27429904.08</v>
      </c>
      <c r="X322" s="7"/>
    </row>
    <row r="323" spans="1:24" ht="32.25" customHeight="1">
      <c r="A323" s="8"/>
      <c r="B323" s="73"/>
      <c r="C323" s="72"/>
      <c r="D323" s="415" t="s">
        <v>219</v>
      </c>
      <c r="E323" s="415"/>
      <c r="F323" s="415"/>
      <c r="G323" s="415"/>
      <c r="H323" s="416"/>
      <c r="I323" s="15">
        <v>905</v>
      </c>
      <c r="J323" s="16">
        <v>801</v>
      </c>
      <c r="K323" s="17">
        <v>4500000</v>
      </c>
      <c r="L323" s="15">
        <v>0</v>
      </c>
      <c r="M323" s="413"/>
      <c r="N323" s="413"/>
      <c r="O323" s="413"/>
      <c r="P323" s="414"/>
      <c r="Q323" s="18">
        <v>635.1</v>
      </c>
      <c r="R323" s="18">
        <v>0</v>
      </c>
      <c r="S323" s="18">
        <v>0</v>
      </c>
      <c r="T323" s="18">
        <v>0</v>
      </c>
      <c r="U323" s="18">
        <v>0</v>
      </c>
      <c r="V323" s="18">
        <v>635</v>
      </c>
      <c r="W323" s="14">
        <v>635050</v>
      </c>
      <c r="X323" s="7"/>
    </row>
    <row r="324" spans="1:24" ht="32.25" customHeight="1">
      <c r="A324" s="8"/>
      <c r="B324" s="73"/>
      <c r="C324" s="71"/>
      <c r="D324" s="75"/>
      <c r="E324" s="415" t="s">
        <v>220</v>
      </c>
      <c r="F324" s="415"/>
      <c r="G324" s="415"/>
      <c r="H324" s="416"/>
      <c r="I324" s="15">
        <v>905</v>
      </c>
      <c r="J324" s="16">
        <v>801</v>
      </c>
      <c r="K324" s="17">
        <v>4500600</v>
      </c>
      <c r="L324" s="15">
        <v>0</v>
      </c>
      <c r="M324" s="413"/>
      <c r="N324" s="413"/>
      <c r="O324" s="413"/>
      <c r="P324" s="414"/>
      <c r="Q324" s="18">
        <v>635.1</v>
      </c>
      <c r="R324" s="18">
        <v>0</v>
      </c>
      <c r="S324" s="18">
        <v>0</v>
      </c>
      <c r="T324" s="18">
        <v>0</v>
      </c>
      <c r="U324" s="18">
        <v>0</v>
      </c>
      <c r="V324" s="18">
        <v>635</v>
      </c>
      <c r="W324" s="14">
        <v>635050</v>
      </c>
      <c r="X324" s="7"/>
    </row>
    <row r="325" spans="1:24" ht="21.75" customHeight="1">
      <c r="A325" s="8"/>
      <c r="B325" s="73"/>
      <c r="C325" s="71"/>
      <c r="D325" s="74"/>
      <c r="E325" s="74"/>
      <c r="F325" s="75"/>
      <c r="G325" s="411" t="s">
        <v>116</v>
      </c>
      <c r="H325" s="412"/>
      <c r="I325" s="15">
        <v>905</v>
      </c>
      <c r="J325" s="16">
        <v>801</v>
      </c>
      <c r="K325" s="17">
        <v>4500600</v>
      </c>
      <c r="L325" s="15">
        <v>1</v>
      </c>
      <c r="M325" s="413"/>
      <c r="N325" s="413"/>
      <c r="O325" s="413"/>
      <c r="P325" s="414"/>
      <c r="Q325" s="18">
        <v>625</v>
      </c>
      <c r="R325" s="18">
        <v>0</v>
      </c>
      <c r="S325" s="18">
        <v>0</v>
      </c>
      <c r="T325" s="18">
        <v>0</v>
      </c>
      <c r="U325" s="18">
        <v>0</v>
      </c>
      <c r="V325" s="18">
        <v>625</v>
      </c>
      <c r="W325" s="14">
        <v>625000</v>
      </c>
      <c r="X325" s="7"/>
    </row>
    <row r="326" spans="1:24" ht="53.25" customHeight="1">
      <c r="A326" s="8"/>
      <c r="B326" s="73"/>
      <c r="C326" s="71"/>
      <c r="D326" s="74"/>
      <c r="E326" s="75"/>
      <c r="F326" s="415" t="s">
        <v>221</v>
      </c>
      <c r="G326" s="415"/>
      <c r="H326" s="416"/>
      <c r="I326" s="15">
        <v>905</v>
      </c>
      <c r="J326" s="16">
        <v>801</v>
      </c>
      <c r="K326" s="17">
        <v>4500601</v>
      </c>
      <c r="L326" s="15">
        <v>0</v>
      </c>
      <c r="M326" s="413"/>
      <c r="N326" s="413"/>
      <c r="O326" s="413"/>
      <c r="P326" s="414"/>
      <c r="Q326" s="18">
        <v>10.1</v>
      </c>
      <c r="R326" s="18">
        <v>0</v>
      </c>
      <c r="S326" s="18">
        <v>0</v>
      </c>
      <c r="T326" s="18">
        <v>0</v>
      </c>
      <c r="U326" s="18">
        <v>0</v>
      </c>
      <c r="V326" s="18">
        <v>10</v>
      </c>
      <c r="W326" s="14">
        <v>10050</v>
      </c>
      <c r="X326" s="7"/>
    </row>
    <row r="327" spans="1:24" ht="21.75" customHeight="1">
      <c r="A327" s="8"/>
      <c r="B327" s="73"/>
      <c r="C327" s="71"/>
      <c r="D327" s="74"/>
      <c r="E327" s="74"/>
      <c r="F327" s="75"/>
      <c r="G327" s="411" t="s">
        <v>116</v>
      </c>
      <c r="H327" s="412"/>
      <c r="I327" s="15">
        <v>905</v>
      </c>
      <c r="J327" s="16">
        <v>801</v>
      </c>
      <c r="K327" s="17">
        <v>4500601</v>
      </c>
      <c r="L327" s="15">
        <v>1</v>
      </c>
      <c r="M327" s="413"/>
      <c r="N327" s="413"/>
      <c r="O327" s="413"/>
      <c r="P327" s="414"/>
      <c r="Q327" s="18">
        <v>10.1</v>
      </c>
      <c r="R327" s="18">
        <v>0</v>
      </c>
      <c r="S327" s="18">
        <v>0</v>
      </c>
      <c r="T327" s="18">
        <v>0</v>
      </c>
      <c r="U327" s="18">
        <v>0</v>
      </c>
      <c r="V327" s="18">
        <v>10</v>
      </c>
      <c r="W327" s="14">
        <v>10050</v>
      </c>
      <c r="X327" s="7"/>
    </row>
    <row r="328" spans="1:24" ht="32.25" customHeight="1">
      <c r="A328" s="8"/>
      <c r="B328" s="70"/>
      <c r="C328" s="417" t="s">
        <v>222</v>
      </c>
      <c r="D328" s="417"/>
      <c r="E328" s="417"/>
      <c r="F328" s="417"/>
      <c r="G328" s="417"/>
      <c r="H328" s="418"/>
      <c r="I328" s="10">
        <v>905</v>
      </c>
      <c r="J328" s="11">
        <v>806</v>
      </c>
      <c r="K328" s="12">
        <v>0</v>
      </c>
      <c r="L328" s="10">
        <v>0</v>
      </c>
      <c r="M328" s="419"/>
      <c r="N328" s="419"/>
      <c r="O328" s="419"/>
      <c r="P328" s="420"/>
      <c r="Q328" s="13">
        <v>2100.5</v>
      </c>
      <c r="R328" s="13">
        <v>0</v>
      </c>
      <c r="S328" s="13">
        <v>0</v>
      </c>
      <c r="T328" s="13">
        <v>0</v>
      </c>
      <c r="U328" s="13">
        <v>0</v>
      </c>
      <c r="V328" s="13">
        <v>2100</v>
      </c>
      <c r="W328" s="14">
        <v>2100501</v>
      </c>
      <c r="X328" s="7"/>
    </row>
    <row r="329" spans="1:24" ht="32.25" customHeight="1">
      <c r="A329" s="8"/>
      <c r="B329" s="73"/>
      <c r="C329" s="72"/>
      <c r="D329" s="415" t="s">
        <v>219</v>
      </c>
      <c r="E329" s="415"/>
      <c r="F329" s="415"/>
      <c r="G329" s="415"/>
      <c r="H329" s="416"/>
      <c r="I329" s="15">
        <v>905</v>
      </c>
      <c r="J329" s="16">
        <v>806</v>
      </c>
      <c r="K329" s="17">
        <v>4500000</v>
      </c>
      <c r="L329" s="15">
        <v>0</v>
      </c>
      <c r="M329" s="413"/>
      <c r="N329" s="413"/>
      <c r="O329" s="413"/>
      <c r="P329" s="414"/>
      <c r="Q329" s="18">
        <v>2100</v>
      </c>
      <c r="R329" s="18">
        <v>0</v>
      </c>
      <c r="S329" s="18">
        <v>0</v>
      </c>
      <c r="T329" s="18">
        <v>0</v>
      </c>
      <c r="U329" s="18">
        <v>0</v>
      </c>
      <c r="V329" s="18">
        <v>2100</v>
      </c>
      <c r="W329" s="14">
        <v>2100000</v>
      </c>
      <c r="X329" s="7"/>
    </row>
    <row r="330" spans="1:24" ht="42.75" customHeight="1">
      <c r="A330" s="8"/>
      <c r="B330" s="73"/>
      <c r="C330" s="71"/>
      <c r="D330" s="75"/>
      <c r="E330" s="415" t="s">
        <v>223</v>
      </c>
      <c r="F330" s="415"/>
      <c r="G330" s="415"/>
      <c r="H330" s="416"/>
      <c r="I330" s="15">
        <v>905</v>
      </c>
      <c r="J330" s="16">
        <v>806</v>
      </c>
      <c r="K330" s="17">
        <v>4508500</v>
      </c>
      <c r="L330" s="15">
        <v>0</v>
      </c>
      <c r="M330" s="413"/>
      <c r="N330" s="413"/>
      <c r="O330" s="413"/>
      <c r="P330" s="414"/>
      <c r="Q330" s="18">
        <v>2100</v>
      </c>
      <c r="R330" s="18">
        <v>0</v>
      </c>
      <c r="S330" s="18">
        <v>0</v>
      </c>
      <c r="T330" s="18">
        <v>0</v>
      </c>
      <c r="U330" s="18">
        <v>0</v>
      </c>
      <c r="V330" s="18">
        <v>2100</v>
      </c>
      <c r="W330" s="14">
        <v>2100000</v>
      </c>
      <c r="X330" s="7"/>
    </row>
    <row r="331" spans="1:24" ht="21.75" customHeight="1">
      <c r="A331" s="8"/>
      <c r="B331" s="73"/>
      <c r="C331" s="71"/>
      <c r="D331" s="74"/>
      <c r="E331" s="75"/>
      <c r="F331" s="415" t="s">
        <v>224</v>
      </c>
      <c r="G331" s="415"/>
      <c r="H331" s="416"/>
      <c r="I331" s="15">
        <v>905</v>
      </c>
      <c r="J331" s="16">
        <v>806</v>
      </c>
      <c r="K331" s="17">
        <v>4508501</v>
      </c>
      <c r="L331" s="15">
        <v>0</v>
      </c>
      <c r="M331" s="413"/>
      <c r="N331" s="413"/>
      <c r="O331" s="413"/>
      <c r="P331" s="414"/>
      <c r="Q331" s="18">
        <v>2100</v>
      </c>
      <c r="R331" s="18">
        <v>0</v>
      </c>
      <c r="S331" s="18">
        <v>0</v>
      </c>
      <c r="T331" s="18">
        <v>0</v>
      </c>
      <c r="U331" s="18">
        <v>0</v>
      </c>
      <c r="V331" s="18">
        <v>2100</v>
      </c>
      <c r="W331" s="14">
        <v>2100000</v>
      </c>
      <c r="X331" s="7"/>
    </row>
    <row r="332" spans="1:24" ht="32.25" customHeight="1">
      <c r="A332" s="8"/>
      <c r="B332" s="73"/>
      <c r="C332" s="71"/>
      <c r="D332" s="74"/>
      <c r="E332" s="74"/>
      <c r="F332" s="75"/>
      <c r="G332" s="411" t="s">
        <v>83</v>
      </c>
      <c r="H332" s="412"/>
      <c r="I332" s="15">
        <v>905</v>
      </c>
      <c r="J332" s="16">
        <v>806</v>
      </c>
      <c r="K332" s="17">
        <v>4508501</v>
      </c>
      <c r="L332" s="15">
        <v>500</v>
      </c>
      <c r="M332" s="413"/>
      <c r="N332" s="413"/>
      <c r="O332" s="413"/>
      <c r="P332" s="414"/>
      <c r="Q332" s="18">
        <v>2100</v>
      </c>
      <c r="R332" s="18">
        <v>0</v>
      </c>
      <c r="S332" s="18">
        <v>0</v>
      </c>
      <c r="T332" s="18">
        <v>0</v>
      </c>
      <c r="U332" s="18">
        <v>0</v>
      </c>
      <c r="V332" s="18">
        <v>2100</v>
      </c>
      <c r="W332" s="14">
        <v>2100000</v>
      </c>
      <c r="X332" s="7"/>
    </row>
    <row r="333" spans="1:24" ht="21.75" customHeight="1" hidden="1">
      <c r="A333" s="8"/>
      <c r="B333" s="73"/>
      <c r="C333" s="72"/>
      <c r="D333" s="415" t="s">
        <v>225</v>
      </c>
      <c r="E333" s="415"/>
      <c r="F333" s="415"/>
      <c r="G333" s="415"/>
      <c r="H333" s="416"/>
      <c r="I333" s="15">
        <v>905</v>
      </c>
      <c r="J333" s="16">
        <v>806</v>
      </c>
      <c r="K333" s="17">
        <v>5220000</v>
      </c>
      <c r="L333" s="15">
        <v>0</v>
      </c>
      <c r="M333" s="413"/>
      <c r="N333" s="413"/>
      <c r="O333" s="413"/>
      <c r="P333" s="414"/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4">
        <v>1</v>
      </c>
      <c r="X333" s="7"/>
    </row>
    <row r="334" spans="1:24" ht="21.75" customHeight="1" hidden="1">
      <c r="A334" s="8"/>
      <c r="B334" s="73"/>
      <c r="C334" s="71"/>
      <c r="D334" s="75"/>
      <c r="E334" s="415" t="s">
        <v>226</v>
      </c>
      <c r="F334" s="415"/>
      <c r="G334" s="415"/>
      <c r="H334" s="416"/>
      <c r="I334" s="15">
        <v>905</v>
      </c>
      <c r="J334" s="16">
        <v>806</v>
      </c>
      <c r="K334" s="17">
        <v>5221600</v>
      </c>
      <c r="L334" s="15">
        <v>0</v>
      </c>
      <c r="M334" s="413"/>
      <c r="N334" s="413"/>
      <c r="O334" s="413"/>
      <c r="P334" s="414"/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4">
        <v>1</v>
      </c>
      <c r="X334" s="7"/>
    </row>
    <row r="335" spans="1:24" ht="63.75" customHeight="1" hidden="1">
      <c r="A335" s="8"/>
      <c r="B335" s="73"/>
      <c r="C335" s="71"/>
      <c r="D335" s="74"/>
      <c r="E335" s="75"/>
      <c r="F335" s="415" t="s">
        <v>227</v>
      </c>
      <c r="G335" s="415"/>
      <c r="H335" s="416"/>
      <c r="I335" s="15">
        <v>905</v>
      </c>
      <c r="J335" s="16">
        <v>806</v>
      </c>
      <c r="K335" s="17">
        <v>5221602</v>
      </c>
      <c r="L335" s="15">
        <v>0</v>
      </c>
      <c r="M335" s="413"/>
      <c r="N335" s="413"/>
      <c r="O335" s="413"/>
      <c r="P335" s="414"/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4">
        <v>1</v>
      </c>
      <c r="X335" s="7"/>
    </row>
    <row r="336" spans="1:24" ht="63.75" customHeight="1" hidden="1">
      <c r="A336" s="8"/>
      <c r="B336" s="73"/>
      <c r="C336" s="71"/>
      <c r="D336" s="74"/>
      <c r="E336" s="74"/>
      <c r="F336" s="75"/>
      <c r="G336" s="411" t="s">
        <v>228</v>
      </c>
      <c r="H336" s="412"/>
      <c r="I336" s="15">
        <v>905</v>
      </c>
      <c r="J336" s="16">
        <v>806</v>
      </c>
      <c r="K336" s="17">
        <v>5221602</v>
      </c>
      <c r="L336" s="15">
        <v>23</v>
      </c>
      <c r="M336" s="413"/>
      <c r="N336" s="413"/>
      <c r="O336" s="413"/>
      <c r="P336" s="414"/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4">
        <v>1</v>
      </c>
      <c r="X336" s="7"/>
    </row>
    <row r="337" spans="1:24" ht="21.75" customHeight="1">
      <c r="A337" s="8"/>
      <c r="B337" s="73"/>
      <c r="C337" s="72"/>
      <c r="D337" s="415" t="s">
        <v>137</v>
      </c>
      <c r="E337" s="415"/>
      <c r="F337" s="415"/>
      <c r="G337" s="415"/>
      <c r="H337" s="416"/>
      <c r="I337" s="15">
        <v>905</v>
      </c>
      <c r="J337" s="16">
        <v>806</v>
      </c>
      <c r="K337" s="17">
        <v>7950000</v>
      </c>
      <c r="L337" s="15">
        <v>0</v>
      </c>
      <c r="M337" s="413"/>
      <c r="N337" s="413"/>
      <c r="O337" s="413"/>
      <c r="P337" s="414"/>
      <c r="Q337" s="18">
        <v>0.5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4">
        <v>500</v>
      </c>
      <c r="X337" s="7"/>
    </row>
    <row r="338" spans="1:24" ht="111.75" customHeight="1">
      <c r="A338" s="8"/>
      <c r="B338" s="73"/>
      <c r="C338" s="71"/>
      <c r="D338" s="74"/>
      <c r="E338" s="75"/>
      <c r="F338" s="415" t="s">
        <v>138</v>
      </c>
      <c r="G338" s="415"/>
      <c r="H338" s="416"/>
      <c r="I338" s="15">
        <v>905</v>
      </c>
      <c r="J338" s="16">
        <v>806</v>
      </c>
      <c r="K338" s="17">
        <v>7950020</v>
      </c>
      <c r="L338" s="15">
        <v>0</v>
      </c>
      <c r="M338" s="413"/>
      <c r="N338" s="413"/>
      <c r="O338" s="413"/>
      <c r="P338" s="414"/>
      <c r="Q338" s="18">
        <v>0.5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4">
        <v>500</v>
      </c>
      <c r="X338" s="7"/>
    </row>
    <row r="339" spans="1:24" ht="32.25" customHeight="1">
      <c r="A339" s="8"/>
      <c r="B339" s="73"/>
      <c r="C339" s="71"/>
      <c r="D339" s="74"/>
      <c r="E339" s="74"/>
      <c r="F339" s="75"/>
      <c r="G339" s="411" t="s">
        <v>83</v>
      </c>
      <c r="H339" s="412"/>
      <c r="I339" s="15">
        <v>905</v>
      </c>
      <c r="J339" s="16">
        <v>806</v>
      </c>
      <c r="K339" s="17">
        <v>7950020</v>
      </c>
      <c r="L339" s="15">
        <v>500</v>
      </c>
      <c r="M339" s="413"/>
      <c r="N339" s="413"/>
      <c r="O339" s="413"/>
      <c r="P339" s="414"/>
      <c r="Q339" s="18">
        <v>0.5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4">
        <v>500</v>
      </c>
      <c r="X339" s="7"/>
    </row>
    <row r="340" spans="1:24" ht="21.75" customHeight="1">
      <c r="A340" s="8"/>
      <c r="B340" s="70"/>
      <c r="C340" s="417" t="s">
        <v>229</v>
      </c>
      <c r="D340" s="417"/>
      <c r="E340" s="417"/>
      <c r="F340" s="417"/>
      <c r="G340" s="417"/>
      <c r="H340" s="418"/>
      <c r="I340" s="10">
        <v>905</v>
      </c>
      <c r="J340" s="11">
        <v>901</v>
      </c>
      <c r="K340" s="12">
        <v>0</v>
      </c>
      <c r="L340" s="10">
        <v>0</v>
      </c>
      <c r="M340" s="419"/>
      <c r="N340" s="419"/>
      <c r="O340" s="419"/>
      <c r="P340" s="420"/>
      <c r="Q340" s="13">
        <v>214156.8</v>
      </c>
      <c r="R340" s="13">
        <v>69783.3</v>
      </c>
      <c r="S340" s="13">
        <v>17009.9</v>
      </c>
      <c r="T340" s="13">
        <v>30915.4</v>
      </c>
      <c r="U340" s="13">
        <v>0</v>
      </c>
      <c r="V340" s="13">
        <v>11686.5</v>
      </c>
      <c r="W340" s="14">
        <v>214156856.09999996</v>
      </c>
      <c r="X340" s="7"/>
    </row>
    <row r="341" spans="1:24" ht="21.75" customHeight="1">
      <c r="A341" s="8"/>
      <c r="B341" s="73"/>
      <c r="C341" s="72"/>
      <c r="D341" s="415" t="s">
        <v>230</v>
      </c>
      <c r="E341" s="415"/>
      <c r="F341" s="415"/>
      <c r="G341" s="415"/>
      <c r="H341" s="416"/>
      <c r="I341" s="15">
        <v>905</v>
      </c>
      <c r="J341" s="16">
        <v>901</v>
      </c>
      <c r="K341" s="17">
        <v>4700000</v>
      </c>
      <c r="L341" s="15">
        <v>0</v>
      </c>
      <c r="M341" s="413"/>
      <c r="N341" s="413"/>
      <c r="O341" s="413"/>
      <c r="P341" s="414"/>
      <c r="Q341" s="18">
        <v>185967.9</v>
      </c>
      <c r="R341" s="18">
        <v>66836.3</v>
      </c>
      <c r="S341" s="18">
        <v>16270.1</v>
      </c>
      <c r="T341" s="18">
        <v>23124.2</v>
      </c>
      <c r="U341" s="18">
        <v>0</v>
      </c>
      <c r="V341" s="18">
        <v>10673</v>
      </c>
      <c r="W341" s="14">
        <v>185967910.12999997</v>
      </c>
      <c r="X341" s="7"/>
    </row>
    <row r="342" spans="1:24" ht="32.25" customHeight="1">
      <c r="A342" s="8"/>
      <c r="B342" s="73"/>
      <c r="C342" s="71"/>
      <c r="D342" s="75"/>
      <c r="E342" s="415" t="s">
        <v>114</v>
      </c>
      <c r="F342" s="415"/>
      <c r="G342" s="415"/>
      <c r="H342" s="416"/>
      <c r="I342" s="15">
        <v>905</v>
      </c>
      <c r="J342" s="16">
        <v>901</v>
      </c>
      <c r="K342" s="17">
        <v>4709900</v>
      </c>
      <c r="L342" s="15">
        <v>0</v>
      </c>
      <c r="M342" s="413"/>
      <c r="N342" s="413"/>
      <c r="O342" s="413"/>
      <c r="P342" s="414"/>
      <c r="Q342" s="18">
        <v>185967.9</v>
      </c>
      <c r="R342" s="18">
        <v>66836.3</v>
      </c>
      <c r="S342" s="18">
        <v>16270.1</v>
      </c>
      <c r="T342" s="18">
        <v>23124.2</v>
      </c>
      <c r="U342" s="18">
        <v>0</v>
      </c>
      <c r="V342" s="18">
        <v>10673</v>
      </c>
      <c r="W342" s="14">
        <v>185967910.12999997</v>
      </c>
      <c r="X342" s="7"/>
    </row>
    <row r="343" spans="1:24" ht="21.75" customHeight="1">
      <c r="A343" s="8"/>
      <c r="B343" s="73"/>
      <c r="C343" s="71"/>
      <c r="D343" s="74"/>
      <c r="E343" s="74"/>
      <c r="F343" s="75"/>
      <c r="G343" s="411" t="s">
        <v>116</v>
      </c>
      <c r="H343" s="412"/>
      <c r="I343" s="15">
        <v>905</v>
      </c>
      <c r="J343" s="16">
        <v>901</v>
      </c>
      <c r="K343" s="17">
        <v>4709900</v>
      </c>
      <c r="L343" s="15">
        <v>1</v>
      </c>
      <c r="M343" s="413"/>
      <c r="N343" s="413"/>
      <c r="O343" s="413"/>
      <c r="P343" s="414"/>
      <c r="Q343" s="18">
        <v>185967.9</v>
      </c>
      <c r="R343" s="18">
        <v>66836.3</v>
      </c>
      <c r="S343" s="18">
        <v>16270.1</v>
      </c>
      <c r="T343" s="18">
        <v>23124.2</v>
      </c>
      <c r="U343" s="18">
        <v>0</v>
      </c>
      <c r="V343" s="18">
        <v>10673</v>
      </c>
      <c r="W343" s="14">
        <v>185967910.12999997</v>
      </c>
      <c r="X343" s="7"/>
    </row>
    <row r="344" spans="1:24" ht="12" customHeight="1">
      <c r="A344" s="8"/>
      <c r="B344" s="73"/>
      <c r="C344" s="72"/>
      <c r="D344" s="415" t="s">
        <v>231</v>
      </c>
      <c r="E344" s="415"/>
      <c r="F344" s="415"/>
      <c r="G344" s="415"/>
      <c r="H344" s="416"/>
      <c r="I344" s="15">
        <v>905</v>
      </c>
      <c r="J344" s="16">
        <v>901</v>
      </c>
      <c r="K344" s="17">
        <v>4760000</v>
      </c>
      <c r="L344" s="15">
        <v>0</v>
      </c>
      <c r="M344" s="413"/>
      <c r="N344" s="413"/>
      <c r="O344" s="413"/>
      <c r="P344" s="414"/>
      <c r="Q344" s="18">
        <v>28188.9</v>
      </c>
      <c r="R344" s="18">
        <v>2947</v>
      </c>
      <c r="S344" s="18">
        <v>739.8</v>
      </c>
      <c r="T344" s="18">
        <v>7791.2</v>
      </c>
      <c r="U344" s="18">
        <v>0</v>
      </c>
      <c r="V344" s="18">
        <v>1013.5</v>
      </c>
      <c r="W344" s="14">
        <v>28188945.970000003</v>
      </c>
      <c r="X344" s="7"/>
    </row>
    <row r="345" spans="1:24" ht="32.25" customHeight="1">
      <c r="A345" s="8"/>
      <c r="B345" s="73"/>
      <c r="C345" s="71"/>
      <c r="D345" s="75"/>
      <c r="E345" s="415" t="s">
        <v>114</v>
      </c>
      <c r="F345" s="415"/>
      <c r="G345" s="415"/>
      <c r="H345" s="416"/>
      <c r="I345" s="15">
        <v>905</v>
      </c>
      <c r="J345" s="16">
        <v>901</v>
      </c>
      <c r="K345" s="17">
        <v>4769900</v>
      </c>
      <c r="L345" s="15">
        <v>0</v>
      </c>
      <c r="M345" s="413"/>
      <c r="N345" s="413"/>
      <c r="O345" s="413"/>
      <c r="P345" s="414"/>
      <c r="Q345" s="18">
        <v>28188.9</v>
      </c>
      <c r="R345" s="18">
        <v>2947</v>
      </c>
      <c r="S345" s="18">
        <v>739.8</v>
      </c>
      <c r="T345" s="18">
        <v>7791.2</v>
      </c>
      <c r="U345" s="18">
        <v>0</v>
      </c>
      <c r="V345" s="18">
        <v>1013.5</v>
      </c>
      <c r="W345" s="14">
        <v>28188945.970000003</v>
      </c>
      <c r="X345" s="7"/>
    </row>
    <row r="346" spans="1:24" ht="21.75" customHeight="1">
      <c r="A346" s="8"/>
      <c r="B346" s="73"/>
      <c r="C346" s="71"/>
      <c r="D346" s="74"/>
      <c r="E346" s="74"/>
      <c r="F346" s="75"/>
      <c r="G346" s="411" t="s">
        <v>116</v>
      </c>
      <c r="H346" s="412"/>
      <c r="I346" s="15">
        <v>905</v>
      </c>
      <c r="J346" s="16">
        <v>901</v>
      </c>
      <c r="K346" s="17">
        <v>4769900</v>
      </c>
      <c r="L346" s="15">
        <v>1</v>
      </c>
      <c r="M346" s="413"/>
      <c r="N346" s="413"/>
      <c r="O346" s="413"/>
      <c r="P346" s="414"/>
      <c r="Q346" s="18">
        <v>28188.9</v>
      </c>
      <c r="R346" s="18">
        <v>2947</v>
      </c>
      <c r="S346" s="18">
        <v>739.8</v>
      </c>
      <c r="T346" s="18">
        <v>7791.2</v>
      </c>
      <c r="U346" s="18">
        <v>0</v>
      </c>
      <c r="V346" s="18">
        <v>1013.5</v>
      </c>
      <c r="W346" s="14">
        <v>28188945.970000003</v>
      </c>
      <c r="X346" s="7"/>
    </row>
    <row r="347" spans="1:24" ht="12" customHeight="1">
      <c r="A347" s="8"/>
      <c r="B347" s="70"/>
      <c r="C347" s="417" t="s">
        <v>232</v>
      </c>
      <c r="D347" s="417"/>
      <c r="E347" s="417"/>
      <c r="F347" s="417"/>
      <c r="G347" s="417"/>
      <c r="H347" s="418"/>
      <c r="I347" s="10">
        <v>905</v>
      </c>
      <c r="J347" s="11">
        <v>902</v>
      </c>
      <c r="K347" s="12">
        <v>0</v>
      </c>
      <c r="L347" s="10">
        <v>0</v>
      </c>
      <c r="M347" s="419"/>
      <c r="N347" s="419"/>
      <c r="O347" s="419"/>
      <c r="P347" s="420"/>
      <c r="Q347" s="13">
        <v>272654.3</v>
      </c>
      <c r="R347" s="13">
        <v>65768.8</v>
      </c>
      <c r="S347" s="13">
        <v>16714.5</v>
      </c>
      <c r="T347" s="13">
        <v>20585.5</v>
      </c>
      <c r="U347" s="13">
        <v>0</v>
      </c>
      <c r="V347" s="13">
        <v>12432.2</v>
      </c>
      <c r="W347" s="14">
        <v>272654261.66999996</v>
      </c>
      <c r="X347" s="7"/>
    </row>
    <row r="348" spans="1:24" ht="21.75" customHeight="1">
      <c r="A348" s="8"/>
      <c r="B348" s="73"/>
      <c r="C348" s="72"/>
      <c r="D348" s="415" t="s">
        <v>230</v>
      </c>
      <c r="E348" s="415"/>
      <c r="F348" s="415"/>
      <c r="G348" s="415"/>
      <c r="H348" s="416"/>
      <c r="I348" s="15">
        <v>905</v>
      </c>
      <c r="J348" s="16">
        <v>902</v>
      </c>
      <c r="K348" s="17">
        <v>4700000</v>
      </c>
      <c r="L348" s="15">
        <v>0</v>
      </c>
      <c r="M348" s="413"/>
      <c r="N348" s="413"/>
      <c r="O348" s="413"/>
      <c r="P348" s="414"/>
      <c r="Q348" s="18">
        <v>39411.6</v>
      </c>
      <c r="R348" s="18">
        <v>9488.1</v>
      </c>
      <c r="S348" s="18">
        <v>2404.2</v>
      </c>
      <c r="T348" s="18">
        <v>5381.6</v>
      </c>
      <c r="U348" s="18">
        <v>0</v>
      </c>
      <c r="V348" s="18">
        <v>1601</v>
      </c>
      <c r="W348" s="14">
        <v>39411584.98</v>
      </c>
      <c r="X348" s="7"/>
    </row>
    <row r="349" spans="1:24" ht="32.25" customHeight="1">
      <c r="A349" s="8"/>
      <c r="B349" s="73"/>
      <c r="C349" s="71"/>
      <c r="D349" s="75"/>
      <c r="E349" s="415" t="s">
        <v>114</v>
      </c>
      <c r="F349" s="415"/>
      <c r="G349" s="415"/>
      <c r="H349" s="416"/>
      <c r="I349" s="15">
        <v>905</v>
      </c>
      <c r="J349" s="16">
        <v>902</v>
      </c>
      <c r="K349" s="17">
        <v>4709900</v>
      </c>
      <c r="L349" s="15">
        <v>0</v>
      </c>
      <c r="M349" s="413"/>
      <c r="N349" s="413"/>
      <c r="O349" s="413"/>
      <c r="P349" s="414"/>
      <c r="Q349" s="18">
        <v>39411.6</v>
      </c>
      <c r="R349" s="18">
        <v>9488.1</v>
      </c>
      <c r="S349" s="18">
        <v>2404.2</v>
      </c>
      <c r="T349" s="18">
        <v>5381.6</v>
      </c>
      <c r="U349" s="18">
        <v>0</v>
      </c>
      <c r="V349" s="18">
        <v>1601</v>
      </c>
      <c r="W349" s="14">
        <v>39411584.98</v>
      </c>
      <c r="X349" s="7"/>
    </row>
    <row r="350" spans="1:24" ht="21.75" customHeight="1">
      <c r="A350" s="8"/>
      <c r="B350" s="73"/>
      <c r="C350" s="71"/>
      <c r="D350" s="74"/>
      <c r="E350" s="74"/>
      <c r="F350" s="75"/>
      <c r="G350" s="411" t="s">
        <v>116</v>
      </c>
      <c r="H350" s="412"/>
      <c r="I350" s="15">
        <v>905</v>
      </c>
      <c r="J350" s="16">
        <v>902</v>
      </c>
      <c r="K350" s="17">
        <v>4709900</v>
      </c>
      <c r="L350" s="15">
        <v>1</v>
      </c>
      <c r="M350" s="413"/>
      <c r="N350" s="413"/>
      <c r="O350" s="413"/>
      <c r="P350" s="414"/>
      <c r="Q350" s="18">
        <v>27916.2</v>
      </c>
      <c r="R350" s="18">
        <v>6000</v>
      </c>
      <c r="S350" s="18">
        <v>1500</v>
      </c>
      <c r="T350" s="18">
        <v>4026.3</v>
      </c>
      <c r="U350" s="18">
        <v>0</v>
      </c>
      <c r="V350" s="18">
        <v>1485</v>
      </c>
      <c r="W350" s="14">
        <v>27916185</v>
      </c>
      <c r="X350" s="7"/>
    </row>
    <row r="351" spans="1:24" ht="21.75" customHeight="1">
      <c r="A351" s="8"/>
      <c r="B351" s="73"/>
      <c r="C351" s="71"/>
      <c r="D351" s="74"/>
      <c r="E351" s="75"/>
      <c r="F351" s="415" t="s">
        <v>233</v>
      </c>
      <c r="G351" s="415"/>
      <c r="H351" s="416"/>
      <c r="I351" s="15">
        <v>905</v>
      </c>
      <c r="J351" s="16">
        <v>902</v>
      </c>
      <c r="K351" s="17">
        <v>4709906</v>
      </c>
      <c r="L351" s="15">
        <v>0</v>
      </c>
      <c r="M351" s="413"/>
      <c r="N351" s="413"/>
      <c r="O351" s="413"/>
      <c r="P351" s="414"/>
      <c r="Q351" s="18">
        <v>8571.1</v>
      </c>
      <c r="R351" s="18">
        <v>3488.1</v>
      </c>
      <c r="S351" s="18">
        <v>904.2</v>
      </c>
      <c r="T351" s="18">
        <v>1355.3</v>
      </c>
      <c r="U351" s="18">
        <v>0</v>
      </c>
      <c r="V351" s="18">
        <v>116</v>
      </c>
      <c r="W351" s="14">
        <v>8571080.26</v>
      </c>
      <c r="X351" s="7"/>
    </row>
    <row r="352" spans="1:24" ht="21.75" customHeight="1">
      <c r="A352" s="8"/>
      <c r="B352" s="73"/>
      <c r="C352" s="71"/>
      <c r="D352" s="74"/>
      <c r="E352" s="74"/>
      <c r="F352" s="75"/>
      <c r="G352" s="411" t="s">
        <v>116</v>
      </c>
      <c r="H352" s="412"/>
      <c r="I352" s="15">
        <v>905</v>
      </c>
      <c r="J352" s="16">
        <v>902</v>
      </c>
      <c r="K352" s="17">
        <v>4709906</v>
      </c>
      <c r="L352" s="15">
        <v>1</v>
      </c>
      <c r="M352" s="413"/>
      <c r="N352" s="413"/>
      <c r="O352" s="413"/>
      <c r="P352" s="414"/>
      <c r="Q352" s="18">
        <v>8571.1</v>
      </c>
      <c r="R352" s="18">
        <v>3488.1</v>
      </c>
      <c r="S352" s="18">
        <v>904.2</v>
      </c>
      <c r="T352" s="18">
        <v>1355.3</v>
      </c>
      <c r="U352" s="18">
        <v>0</v>
      </c>
      <c r="V352" s="18">
        <v>116</v>
      </c>
      <c r="W352" s="14">
        <v>8571080.26</v>
      </c>
      <c r="X352" s="7"/>
    </row>
    <row r="353" spans="1:24" ht="72" customHeight="1">
      <c r="A353" s="8"/>
      <c r="B353" s="73"/>
      <c r="C353" s="71"/>
      <c r="D353" s="74"/>
      <c r="E353" s="75"/>
      <c r="F353" s="415" t="s">
        <v>234</v>
      </c>
      <c r="G353" s="415"/>
      <c r="H353" s="416"/>
      <c r="I353" s="15">
        <v>905</v>
      </c>
      <c r="J353" s="16">
        <v>902</v>
      </c>
      <c r="K353" s="17">
        <v>4709911</v>
      </c>
      <c r="L353" s="15">
        <v>0</v>
      </c>
      <c r="M353" s="413"/>
      <c r="N353" s="413"/>
      <c r="O353" s="413"/>
      <c r="P353" s="414"/>
      <c r="Q353" s="18">
        <v>462.7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4">
        <v>462719.72</v>
      </c>
      <c r="X353" s="7"/>
    </row>
    <row r="354" spans="1:24" ht="21.75" customHeight="1">
      <c r="A354" s="8"/>
      <c r="B354" s="73"/>
      <c r="C354" s="71"/>
      <c r="D354" s="74"/>
      <c r="E354" s="74"/>
      <c r="F354" s="75"/>
      <c r="G354" s="411" t="s">
        <v>116</v>
      </c>
      <c r="H354" s="412"/>
      <c r="I354" s="15">
        <v>905</v>
      </c>
      <c r="J354" s="16">
        <v>902</v>
      </c>
      <c r="K354" s="17">
        <v>4709911</v>
      </c>
      <c r="L354" s="15">
        <v>1</v>
      </c>
      <c r="M354" s="413"/>
      <c r="N354" s="413"/>
      <c r="O354" s="413"/>
      <c r="P354" s="414"/>
      <c r="Q354" s="18">
        <v>462.7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4">
        <v>462719.72</v>
      </c>
      <c r="X354" s="7"/>
    </row>
    <row r="355" spans="1:24" ht="85.5" customHeight="1">
      <c r="A355" s="8"/>
      <c r="B355" s="73"/>
      <c r="C355" s="71"/>
      <c r="D355" s="74"/>
      <c r="E355" s="75"/>
      <c r="F355" s="415" t="s">
        <v>235</v>
      </c>
      <c r="G355" s="415"/>
      <c r="H355" s="416"/>
      <c r="I355" s="15">
        <v>905</v>
      </c>
      <c r="J355" s="16">
        <v>902</v>
      </c>
      <c r="K355" s="17">
        <v>4709912</v>
      </c>
      <c r="L355" s="15">
        <v>0</v>
      </c>
      <c r="M355" s="413"/>
      <c r="N355" s="413"/>
      <c r="O355" s="413"/>
      <c r="P355" s="414"/>
      <c r="Q355" s="18">
        <v>2461.6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4">
        <v>2461600</v>
      </c>
      <c r="X355" s="7"/>
    </row>
    <row r="356" spans="1:24" ht="21.75" customHeight="1">
      <c r="A356" s="8"/>
      <c r="B356" s="73"/>
      <c r="C356" s="71"/>
      <c r="D356" s="74"/>
      <c r="E356" s="74"/>
      <c r="F356" s="75"/>
      <c r="G356" s="411" t="s">
        <v>116</v>
      </c>
      <c r="H356" s="412"/>
      <c r="I356" s="15">
        <v>905</v>
      </c>
      <c r="J356" s="16">
        <v>902</v>
      </c>
      <c r="K356" s="17">
        <v>4709912</v>
      </c>
      <c r="L356" s="15">
        <v>1</v>
      </c>
      <c r="M356" s="413"/>
      <c r="N356" s="413"/>
      <c r="O356" s="413"/>
      <c r="P356" s="414"/>
      <c r="Q356" s="18">
        <v>2461.6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4">
        <v>2461600</v>
      </c>
      <c r="X356" s="7"/>
    </row>
    <row r="357" spans="1:24" ht="21.75" customHeight="1">
      <c r="A357" s="8"/>
      <c r="B357" s="73"/>
      <c r="C357" s="72"/>
      <c r="D357" s="415" t="s">
        <v>236</v>
      </c>
      <c r="E357" s="415"/>
      <c r="F357" s="415"/>
      <c r="G357" s="415"/>
      <c r="H357" s="416"/>
      <c r="I357" s="15">
        <v>905</v>
      </c>
      <c r="J357" s="16">
        <v>902</v>
      </c>
      <c r="K357" s="17">
        <v>4710000</v>
      </c>
      <c r="L357" s="15">
        <v>0</v>
      </c>
      <c r="M357" s="413"/>
      <c r="N357" s="413"/>
      <c r="O357" s="413"/>
      <c r="P357" s="414"/>
      <c r="Q357" s="18">
        <v>233242.7</v>
      </c>
      <c r="R357" s="18">
        <v>56280.7</v>
      </c>
      <c r="S357" s="18">
        <v>14310.3</v>
      </c>
      <c r="T357" s="18">
        <v>15203.9</v>
      </c>
      <c r="U357" s="18">
        <v>0</v>
      </c>
      <c r="V357" s="18">
        <v>10831.2</v>
      </c>
      <c r="W357" s="14">
        <v>233242676.69000006</v>
      </c>
      <c r="X357" s="7"/>
    </row>
    <row r="358" spans="1:24" ht="32.25" customHeight="1">
      <c r="A358" s="8"/>
      <c r="B358" s="73"/>
      <c r="C358" s="71"/>
      <c r="D358" s="75"/>
      <c r="E358" s="415" t="s">
        <v>114</v>
      </c>
      <c r="F358" s="415"/>
      <c r="G358" s="415"/>
      <c r="H358" s="416"/>
      <c r="I358" s="15">
        <v>905</v>
      </c>
      <c r="J358" s="16">
        <v>902</v>
      </c>
      <c r="K358" s="17">
        <v>4719900</v>
      </c>
      <c r="L358" s="15">
        <v>0</v>
      </c>
      <c r="M358" s="413"/>
      <c r="N358" s="413"/>
      <c r="O358" s="413"/>
      <c r="P358" s="414"/>
      <c r="Q358" s="18">
        <v>233242.7</v>
      </c>
      <c r="R358" s="18">
        <v>56280.7</v>
      </c>
      <c r="S358" s="18">
        <v>14310.3</v>
      </c>
      <c r="T358" s="18">
        <v>15203.9</v>
      </c>
      <c r="U358" s="18">
        <v>0</v>
      </c>
      <c r="V358" s="18">
        <v>10831.2</v>
      </c>
      <c r="W358" s="14">
        <v>233242676.69000006</v>
      </c>
      <c r="X358" s="7"/>
    </row>
    <row r="359" spans="1:24" ht="21.75" customHeight="1">
      <c r="A359" s="8"/>
      <c r="B359" s="73"/>
      <c r="C359" s="71"/>
      <c r="D359" s="74"/>
      <c r="E359" s="74"/>
      <c r="F359" s="75"/>
      <c r="G359" s="411" t="s">
        <v>116</v>
      </c>
      <c r="H359" s="412"/>
      <c r="I359" s="15">
        <v>905</v>
      </c>
      <c r="J359" s="16">
        <v>902</v>
      </c>
      <c r="K359" s="17">
        <v>4719900</v>
      </c>
      <c r="L359" s="15">
        <v>1</v>
      </c>
      <c r="M359" s="413"/>
      <c r="N359" s="413"/>
      <c r="O359" s="413"/>
      <c r="P359" s="414"/>
      <c r="Q359" s="18">
        <v>164161.4</v>
      </c>
      <c r="R359" s="18">
        <v>56280.7</v>
      </c>
      <c r="S359" s="18">
        <v>14310.3</v>
      </c>
      <c r="T359" s="18">
        <v>15203.9</v>
      </c>
      <c r="U359" s="18">
        <v>0</v>
      </c>
      <c r="V359" s="18">
        <v>10831.2</v>
      </c>
      <c r="W359" s="14">
        <v>164161396.41000003</v>
      </c>
      <c r="X359" s="7"/>
    </row>
    <row r="360" spans="1:24" ht="105.75" customHeight="1">
      <c r="A360" s="8"/>
      <c r="B360" s="73"/>
      <c r="C360" s="71"/>
      <c r="D360" s="74"/>
      <c r="E360" s="75"/>
      <c r="F360" s="415" t="s">
        <v>237</v>
      </c>
      <c r="G360" s="415"/>
      <c r="H360" s="416"/>
      <c r="I360" s="15">
        <v>905</v>
      </c>
      <c r="J360" s="16">
        <v>902</v>
      </c>
      <c r="K360" s="17">
        <v>4719902</v>
      </c>
      <c r="L360" s="15">
        <v>0</v>
      </c>
      <c r="M360" s="413"/>
      <c r="N360" s="413"/>
      <c r="O360" s="413"/>
      <c r="P360" s="414"/>
      <c r="Q360" s="18">
        <v>58423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4">
        <v>58423000</v>
      </c>
      <c r="X360" s="7"/>
    </row>
    <row r="361" spans="1:24" ht="21.75" customHeight="1">
      <c r="A361" s="8"/>
      <c r="B361" s="73"/>
      <c r="C361" s="71"/>
      <c r="D361" s="74"/>
      <c r="E361" s="74"/>
      <c r="F361" s="75"/>
      <c r="G361" s="411" t="s">
        <v>116</v>
      </c>
      <c r="H361" s="412"/>
      <c r="I361" s="15">
        <v>905</v>
      </c>
      <c r="J361" s="16">
        <v>902</v>
      </c>
      <c r="K361" s="17">
        <v>4719902</v>
      </c>
      <c r="L361" s="15">
        <v>1</v>
      </c>
      <c r="M361" s="413"/>
      <c r="N361" s="413"/>
      <c r="O361" s="413"/>
      <c r="P361" s="414"/>
      <c r="Q361" s="18">
        <v>58423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4">
        <v>58423000</v>
      </c>
      <c r="X361" s="7"/>
    </row>
    <row r="362" spans="1:24" ht="72.75" customHeight="1">
      <c r="A362" s="8"/>
      <c r="B362" s="73"/>
      <c r="C362" s="71"/>
      <c r="D362" s="74"/>
      <c r="E362" s="75"/>
      <c r="F362" s="415" t="s">
        <v>234</v>
      </c>
      <c r="G362" s="415"/>
      <c r="H362" s="416"/>
      <c r="I362" s="15">
        <v>905</v>
      </c>
      <c r="J362" s="16">
        <v>902</v>
      </c>
      <c r="K362" s="17">
        <v>4719908</v>
      </c>
      <c r="L362" s="15">
        <v>0</v>
      </c>
      <c r="M362" s="413"/>
      <c r="N362" s="413"/>
      <c r="O362" s="413"/>
      <c r="P362" s="414"/>
      <c r="Q362" s="18">
        <v>2161.9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4">
        <v>2161880.28</v>
      </c>
      <c r="X362" s="7"/>
    </row>
    <row r="363" spans="1:24" ht="21.75" customHeight="1">
      <c r="A363" s="8"/>
      <c r="B363" s="73"/>
      <c r="C363" s="71"/>
      <c r="D363" s="74"/>
      <c r="E363" s="74"/>
      <c r="F363" s="75"/>
      <c r="G363" s="411" t="s">
        <v>116</v>
      </c>
      <c r="H363" s="412"/>
      <c r="I363" s="15">
        <v>905</v>
      </c>
      <c r="J363" s="16">
        <v>902</v>
      </c>
      <c r="K363" s="17">
        <v>4719908</v>
      </c>
      <c r="L363" s="15">
        <v>1</v>
      </c>
      <c r="M363" s="413"/>
      <c r="N363" s="413"/>
      <c r="O363" s="413"/>
      <c r="P363" s="414"/>
      <c r="Q363" s="18">
        <v>2161.9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4">
        <v>2161880.28</v>
      </c>
      <c r="X363" s="7"/>
    </row>
    <row r="364" spans="1:24" ht="82.5" customHeight="1">
      <c r="A364" s="8"/>
      <c r="B364" s="73"/>
      <c r="C364" s="71"/>
      <c r="D364" s="74"/>
      <c r="E364" s="75"/>
      <c r="F364" s="415" t="s">
        <v>235</v>
      </c>
      <c r="G364" s="415"/>
      <c r="H364" s="416"/>
      <c r="I364" s="15">
        <v>905</v>
      </c>
      <c r="J364" s="16">
        <v>902</v>
      </c>
      <c r="K364" s="17">
        <v>4719909</v>
      </c>
      <c r="L364" s="15">
        <v>0</v>
      </c>
      <c r="M364" s="413"/>
      <c r="N364" s="413"/>
      <c r="O364" s="413"/>
      <c r="P364" s="414"/>
      <c r="Q364" s="18">
        <v>4987.4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4">
        <v>4987400</v>
      </c>
      <c r="X364" s="7"/>
    </row>
    <row r="365" spans="1:24" ht="21.75" customHeight="1">
      <c r="A365" s="8"/>
      <c r="B365" s="73"/>
      <c r="C365" s="71"/>
      <c r="D365" s="74"/>
      <c r="E365" s="74"/>
      <c r="F365" s="75"/>
      <c r="G365" s="411" t="s">
        <v>116</v>
      </c>
      <c r="H365" s="412"/>
      <c r="I365" s="15">
        <v>905</v>
      </c>
      <c r="J365" s="16">
        <v>902</v>
      </c>
      <c r="K365" s="17">
        <v>4719909</v>
      </c>
      <c r="L365" s="15">
        <v>1</v>
      </c>
      <c r="M365" s="413"/>
      <c r="N365" s="413"/>
      <c r="O365" s="413"/>
      <c r="P365" s="414"/>
      <c r="Q365" s="18">
        <v>4987.4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4">
        <v>4987400</v>
      </c>
      <c r="X365" s="7"/>
    </row>
    <row r="366" spans="1:24" ht="106.5" customHeight="1">
      <c r="A366" s="8"/>
      <c r="B366" s="73"/>
      <c r="C366" s="71"/>
      <c r="D366" s="74"/>
      <c r="E366" s="75"/>
      <c r="F366" s="415" t="s">
        <v>238</v>
      </c>
      <c r="G366" s="415"/>
      <c r="H366" s="416"/>
      <c r="I366" s="15">
        <v>905</v>
      </c>
      <c r="J366" s="16">
        <v>902</v>
      </c>
      <c r="K366" s="17">
        <v>4719910</v>
      </c>
      <c r="L366" s="15">
        <v>0</v>
      </c>
      <c r="M366" s="413"/>
      <c r="N366" s="413"/>
      <c r="O366" s="413"/>
      <c r="P366" s="414"/>
      <c r="Q366" s="18">
        <v>3509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4">
        <v>3509000</v>
      </c>
      <c r="X366" s="7"/>
    </row>
    <row r="367" spans="1:24" ht="21.75" customHeight="1">
      <c r="A367" s="8"/>
      <c r="B367" s="73"/>
      <c r="C367" s="71"/>
      <c r="D367" s="74"/>
      <c r="E367" s="74"/>
      <c r="F367" s="75"/>
      <c r="G367" s="411" t="s">
        <v>116</v>
      </c>
      <c r="H367" s="412"/>
      <c r="I367" s="15">
        <v>905</v>
      </c>
      <c r="J367" s="16">
        <v>902</v>
      </c>
      <c r="K367" s="17">
        <v>4719910</v>
      </c>
      <c r="L367" s="15">
        <v>1</v>
      </c>
      <c r="M367" s="413"/>
      <c r="N367" s="413"/>
      <c r="O367" s="413"/>
      <c r="P367" s="414"/>
      <c r="Q367" s="18">
        <v>3509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4">
        <v>3509000</v>
      </c>
      <c r="X367" s="7"/>
    </row>
    <row r="368" spans="1:24" ht="21.75" customHeight="1">
      <c r="A368" s="8"/>
      <c r="B368" s="70"/>
      <c r="C368" s="417" t="s">
        <v>160</v>
      </c>
      <c r="D368" s="417"/>
      <c r="E368" s="417"/>
      <c r="F368" s="417"/>
      <c r="G368" s="417"/>
      <c r="H368" s="418"/>
      <c r="I368" s="10">
        <v>905</v>
      </c>
      <c r="J368" s="11">
        <v>903</v>
      </c>
      <c r="K368" s="12">
        <v>0</v>
      </c>
      <c r="L368" s="10">
        <v>0</v>
      </c>
      <c r="M368" s="419"/>
      <c r="N368" s="419"/>
      <c r="O368" s="419"/>
      <c r="P368" s="420"/>
      <c r="Q368" s="13">
        <v>3771.1</v>
      </c>
      <c r="R368" s="13">
        <v>0</v>
      </c>
      <c r="S368" s="13">
        <v>0</v>
      </c>
      <c r="T368" s="13">
        <v>1933.5</v>
      </c>
      <c r="U368" s="13">
        <v>0</v>
      </c>
      <c r="V368" s="13">
        <v>62</v>
      </c>
      <c r="W368" s="14">
        <v>3771089</v>
      </c>
      <c r="X368" s="7"/>
    </row>
    <row r="369" spans="1:24" ht="21.75" customHeight="1">
      <c r="A369" s="8"/>
      <c r="B369" s="73"/>
      <c r="C369" s="72"/>
      <c r="D369" s="415" t="s">
        <v>230</v>
      </c>
      <c r="E369" s="415"/>
      <c r="F369" s="415"/>
      <c r="G369" s="415"/>
      <c r="H369" s="416"/>
      <c r="I369" s="15">
        <v>905</v>
      </c>
      <c r="J369" s="16">
        <v>903</v>
      </c>
      <c r="K369" s="17">
        <v>4700000</v>
      </c>
      <c r="L369" s="15">
        <v>0</v>
      </c>
      <c r="M369" s="413"/>
      <c r="N369" s="413"/>
      <c r="O369" s="413"/>
      <c r="P369" s="414"/>
      <c r="Q369" s="18">
        <v>3771.1</v>
      </c>
      <c r="R369" s="18">
        <v>0</v>
      </c>
      <c r="S369" s="18">
        <v>0</v>
      </c>
      <c r="T369" s="18">
        <v>1933.5</v>
      </c>
      <c r="U369" s="18">
        <v>0</v>
      </c>
      <c r="V369" s="18">
        <v>62</v>
      </c>
      <c r="W369" s="14">
        <v>3771089</v>
      </c>
      <c r="X369" s="7"/>
    </row>
    <row r="370" spans="1:24" ht="32.25" customHeight="1">
      <c r="A370" s="8"/>
      <c r="B370" s="73"/>
      <c r="C370" s="71"/>
      <c r="D370" s="75"/>
      <c r="E370" s="415" t="s">
        <v>114</v>
      </c>
      <c r="F370" s="415"/>
      <c r="G370" s="415"/>
      <c r="H370" s="416"/>
      <c r="I370" s="15">
        <v>905</v>
      </c>
      <c r="J370" s="16">
        <v>903</v>
      </c>
      <c r="K370" s="17">
        <v>4709900</v>
      </c>
      <c r="L370" s="15">
        <v>0</v>
      </c>
      <c r="M370" s="413"/>
      <c r="N370" s="413"/>
      <c r="O370" s="413"/>
      <c r="P370" s="414"/>
      <c r="Q370" s="18">
        <v>3771.1</v>
      </c>
      <c r="R370" s="18">
        <v>0</v>
      </c>
      <c r="S370" s="18">
        <v>0</v>
      </c>
      <c r="T370" s="18">
        <v>1933.5</v>
      </c>
      <c r="U370" s="18">
        <v>0</v>
      </c>
      <c r="V370" s="18">
        <v>62</v>
      </c>
      <c r="W370" s="14">
        <v>3771089</v>
      </c>
      <c r="X370" s="7"/>
    </row>
    <row r="371" spans="1:24" ht="21.75" customHeight="1">
      <c r="A371" s="8"/>
      <c r="B371" s="73"/>
      <c r="C371" s="71"/>
      <c r="D371" s="74"/>
      <c r="E371" s="74"/>
      <c r="F371" s="75"/>
      <c r="G371" s="411" t="s">
        <v>116</v>
      </c>
      <c r="H371" s="412"/>
      <c r="I371" s="15">
        <v>905</v>
      </c>
      <c r="J371" s="16">
        <v>903</v>
      </c>
      <c r="K371" s="17">
        <v>4709900</v>
      </c>
      <c r="L371" s="15">
        <v>1</v>
      </c>
      <c r="M371" s="413"/>
      <c r="N371" s="413"/>
      <c r="O371" s="413"/>
      <c r="P371" s="414"/>
      <c r="Q371" s="18">
        <v>789.8</v>
      </c>
      <c r="R371" s="18">
        <v>0</v>
      </c>
      <c r="S371" s="18">
        <v>0</v>
      </c>
      <c r="T371" s="18">
        <v>598.5</v>
      </c>
      <c r="U371" s="18">
        <v>0</v>
      </c>
      <c r="V371" s="18">
        <v>6</v>
      </c>
      <c r="W371" s="14">
        <v>789758</v>
      </c>
      <c r="X371" s="7"/>
    </row>
    <row r="372" spans="1:24" ht="32.25" customHeight="1">
      <c r="A372" s="8"/>
      <c r="B372" s="73"/>
      <c r="C372" s="71"/>
      <c r="D372" s="74"/>
      <c r="E372" s="75"/>
      <c r="F372" s="415" t="s">
        <v>239</v>
      </c>
      <c r="G372" s="415"/>
      <c r="H372" s="416"/>
      <c r="I372" s="15">
        <v>905</v>
      </c>
      <c r="J372" s="16">
        <v>903</v>
      </c>
      <c r="K372" s="17">
        <v>4709907</v>
      </c>
      <c r="L372" s="15">
        <v>0</v>
      </c>
      <c r="M372" s="413"/>
      <c r="N372" s="413"/>
      <c r="O372" s="413"/>
      <c r="P372" s="414"/>
      <c r="Q372" s="18">
        <v>1430.4</v>
      </c>
      <c r="R372" s="18">
        <v>0</v>
      </c>
      <c r="S372" s="18">
        <v>0</v>
      </c>
      <c r="T372" s="18">
        <v>782.3</v>
      </c>
      <c r="U372" s="18">
        <v>0</v>
      </c>
      <c r="V372" s="18">
        <v>36</v>
      </c>
      <c r="W372" s="14">
        <v>1430383</v>
      </c>
      <c r="X372" s="7"/>
    </row>
    <row r="373" spans="1:24" ht="21.75" customHeight="1">
      <c r="A373" s="8"/>
      <c r="B373" s="73"/>
      <c r="C373" s="71"/>
      <c r="D373" s="74"/>
      <c r="E373" s="74"/>
      <c r="F373" s="75"/>
      <c r="G373" s="411" t="s">
        <v>116</v>
      </c>
      <c r="H373" s="412"/>
      <c r="I373" s="15">
        <v>905</v>
      </c>
      <c r="J373" s="16">
        <v>903</v>
      </c>
      <c r="K373" s="17">
        <v>4709907</v>
      </c>
      <c r="L373" s="15">
        <v>1</v>
      </c>
      <c r="M373" s="413"/>
      <c r="N373" s="413"/>
      <c r="O373" s="413"/>
      <c r="P373" s="414"/>
      <c r="Q373" s="18">
        <v>1430.4</v>
      </c>
      <c r="R373" s="18">
        <v>0</v>
      </c>
      <c r="S373" s="18">
        <v>0</v>
      </c>
      <c r="T373" s="18">
        <v>782.3</v>
      </c>
      <c r="U373" s="18">
        <v>0</v>
      </c>
      <c r="V373" s="18">
        <v>36</v>
      </c>
      <c r="W373" s="14">
        <v>1430383</v>
      </c>
      <c r="X373" s="7"/>
    </row>
    <row r="374" spans="1:24" ht="32.25" customHeight="1">
      <c r="A374" s="8"/>
      <c r="B374" s="73"/>
      <c r="C374" s="71"/>
      <c r="D374" s="74"/>
      <c r="E374" s="75"/>
      <c r="F374" s="415" t="s">
        <v>240</v>
      </c>
      <c r="G374" s="415"/>
      <c r="H374" s="416"/>
      <c r="I374" s="15">
        <v>905</v>
      </c>
      <c r="J374" s="16">
        <v>903</v>
      </c>
      <c r="K374" s="17">
        <v>4709908</v>
      </c>
      <c r="L374" s="15">
        <v>0</v>
      </c>
      <c r="M374" s="413"/>
      <c r="N374" s="413"/>
      <c r="O374" s="413"/>
      <c r="P374" s="414"/>
      <c r="Q374" s="18">
        <v>1550.9</v>
      </c>
      <c r="R374" s="18">
        <v>0</v>
      </c>
      <c r="S374" s="18">
        <v>0</v>
      </c>
      <c r="T374" s="18">
        <v>552.7</v>
      </c>
      <c r="U374" s="18">
        <v>0</v>
      </c>
      <c r="V374" s="18">
        <v>20</v>
      </c>
      <c r="W374" s="14">
        <v>1550948</v>
      </c>
      <c r="X374" s="7"/>
    </row>
    <row r="375" spans="1:24" ht="21.75" customHeight="1">
      <c r="A375" s="8"/>
      <c r="B375" s="73"/>
      <c r="C375" s="71"/>
      <c r="D375" s="74"/>
      <c r="E375" s="74"/>
      <c r="F375" s="75"/>
      <c r="G375" s="411" t="s">
        <v>116</v>
      </c>
      <c r="H375" s="412"/>
      <c r="I375" s="15">
        <v>905</v>
      </c>
      <c r="J375" s="16">
        <v>903</v>
      </c>
      <c r="K375" s="17">
        <v>4709908</v>
      </c>
      <c r="L375" s="15">
        <v>1</v>
      </c>
      <c r="M375" s="413"/>
      <c r="N375" s="413"/>
      <c r="O375" s="413"/>
      <c r="P375" s="414"/>
      <c r="Q375" s="18">
        <v>1550.9</v>
      </c>
      <c r="R375" s="18">
        <v>0</v>
      </c>
      <c r="S375" s="18">
        <v>0</v>
      </c>
      <c r="T375" s="18">
        <v>552.7</v>
      </c>
      <c r="U375" s="18">
        <v>0</v>
      </c>
      <c r="V375" s="18">
        <v>20</v>
      </c>
      <c r="W375" s="14">
        <v>1550948</v>
      </c>
      <c r="X375" s="7"/>
    </row>
    <row r="376" spans="1:24" ht="12" customHeight="1">
      <c r="A376" s="8"/>
      <c r="B376" s="70"/>
      <c r="C376" s="417" t="s">
        <v>241</v>
      </c>
      <c r="D376" s="417"/>
      <c r="E376" s="417"/>
      <c r="F376" s="417"/>
      <c r="G376" s="417"/>
      <c r="H376" s="418"/>
      <c r="I376" s="10">
        <v>905</v>
      </c>
      <c r="J376" s="11">
        <v>904</v>
      </c>
      <c r="K376" s="12">
        <v>0</v>
      </c>
      <c r="L376" s="10">
        <v>0</v>
      </c>
      <c r="M376" s="419"/>
      <c r="N376" s="419"/>
      <c r="O376" s="419"/>
      <c r="P376" s="420"/>
      <c r="Q376" s="13">
        <v>131125.2</v>
      </c>
      <c r="R376" s="13">
        <v>95112.9</v>
      </c>
      <c r="S376" s="13">
        <v>25227.6</v>
      </c>
      <c r="T376" s="13">
        <v>1800.1</v>
      </c>
      <c r="U376" s="13">
        <v>0</v>
      </c>
      <c r="V376" s="13">
        <v>1244</v>
      </c>
      <c r="W376" s="14">
        <v>131125257.68</v>
      </c>
      <c r="X376" s="7"/>
    </row>
    <row r="377" spans="1:24" ht="21.75" customHeight="1">
      <c r="A377" s="8"/>
      <c r="B377" s="73"/>
      <c r="C377" s="72"/>
      <c r="D377" s="415" t="s">
        <v>242</v>
      </c>
      <c r="E377" s="415"/>
      <c r="F377" s="415"/>
      <c r="G377" s="415"/>
      <c r="H377" s="416"/>
      <c r="I377" s="15">
        <v>905</v>
      </c>
      <c r="J377" s="16">
        <v>904</v>
      </c>
      <c r="K377" s="17">
        <v>4770000</v>
      </c>
      <c r="L377" s="15">
        <v>0</v>
      </c>
      <c r="M377" s="413"/>
      <c r="N377" s="413"/>
      <c r="O377" s="413"/>
      <c r="P377" s="414"/>
      <c r="Q377" s="18">
        <v>99662.5</v>
      </c>
      <c r="R377" s="18">
        <v>70879.2</v>
      </c>
      <c r="S377" s="18">
        <v>17998.6</v>
      </c>
      <c r="T377" s="18">
        <v>1800.1</v>
      </c>
      <c r="U377" s="18">
        <v>0</v>
      </c>
      <c r="V377" s="18">
        <v>1244</v>
      </c>
      <c r="W377" s="14">
        <v>99662560.94000001</v>
      </c>
      <c r="X377" s="7"/>
    </row>
    <row r="378" spans="1:24" ht="32.25" customHeight="1">
      <c r="A378" s="8"/>
      <c r="B378" s="73"/>
      <c r="C378" s="71"/>
      <c r="D378" s="75"/>
      <c r="E378" s="415" t="s">
        <v>114</v>
      </c>
      <c r="F378" s="415"/>
      <c r="G378" s="415"/>
      <c r="H378" s="416"/>
      <c r="I378" s="15">
        <v>905</v>
      </c>
      <c r="J378" s="16">
        <v>904</v>
      </c>
      <c r="K378" s="17">
        <v>4779900</v>
      </c>
      <c r="L378" s="15">
        <v>0</v>
      </c>
      <c r="M378" s="413"/>
      <c r="N378" s="413"/>
      <c r="O378" s="413"/>
      <c r="P378" s="414"/>
      <c r="Q378" s="18">
        <v>99662.5</v>
      </c>
      <c r="R378" s="18">
        <v>70879.2</v>
      </c>
      <c r="S378" s="18">
        <v>17998.6</v>
      </c>
      <c r="T378" s="18">
        <v>1800.1</v>
      </c>
      <c r="U378" s="18">
        <v>0</v>
      </c>
      <c r="V378" s="18">
        <v>1244</v>
      </c>
      <c r="W378" s="14">
        <v>99662560.94000001</v>
      </c>
      <c r="X378" s="7"/>
    </row>
    <row r="379" spans="1:24" ht="21.75" customHeight="1">
      <c r="A379" s="8"/>
      <c r="B379" s="73"/>
      <c r="C379" s="71"/>
      <c r="D379" s="74"/>
      <c r="E379" s="74"/>
      <c r="F379" s="75"/>
      <c r="G379" s="411" t="s">
        <v>116</v>
      </c>
      <c r="H379" s="412"/>
      <c r="I379" s="15">
        <v>905</v>
      </c>
      <c r="J379" s="16">
        <v>904</v>
      </c>
      <c r="K379" s="17">
        <v>4779900</v>
      </c>
      <c r="L379" s="15">
        <v>1</v>
      </c>
      <c r="M379" s="413"/>
      <c r="N379" s="413"/>
      <c r="O379" s="413"/>
      <c r="P379" s="414"/>
      <c r="Q379" s="18">
        <v>99662.5</v>
      </c>
      <c r="R379" s="18">
        <v>70879.2</v>
      </c>
      <c r="S379" s="18">
        <v>17998.6</v>
      </c>
      <c r="T379" s="18">
        <v>1800.1</v>
      </c>
      <c r="U379" s="18">
        <v>0</v>
      </c>
      <c r="V379" s="18">
        <v>1244</v>
      </c>
      <c r="W379" s="14">
        <v>99662560.94000001</v>
      </c>
      <c r="X379" s="7"/>
    </row>
    <row r="380" spans="1:24" ht="21.75" customHeight="1">
      <c r="A380" s="8"/>
      <c r="B380" s="73"/>
      <c r="C380" s="72"/>
      <c r="D380" s="415" t="s">
        <v>197</v>
      </c>
      <c r="E380" s="415"/>
      <c r="F380" s="415"/>
      <c r="G380" s="415"/>
      <c r="H380" s="416"/>
      <c r="I380" s="15">
        <v>905</v>
      </c>
      <c r="J380" s="16">
        <v>904</v>
      </c>
      <c r="K380" s="17">
        <v>5200000</v>
      </c>
      <c r="L380" s="15">
        <v>0</v>
      </c>
      <c r="M380" s="413"/>
      <c r="N380" s="413"/>
      <c r="O380" s="413"/>
      <c r="P380" s="414"/>
      <c r="Q380" s="18">
        <v>31462.7</v>
      </c>
      <c r="R380" s="18">
        <v>24233.7</v>
      </c>
      <c r="S380" s="18">
        <v>7229</v>
      </c>
      <c r="T380" s="18">
        <v>0</v>
      </c>
      <c r="U380" s="18">
        <v>0</v>
      </c>
      <c r="V380" s="18">
        <v>0</v>
      </c>
      <c r="W380" s="14">
        <v>31462696.740000002</v>
      </c>
      <c r="X380" s="7"/>
    </row>
    <row r="381" spans="1:24" ht="91.5" customHeight="1">
      <c r="A381" s="8"/>
      <c r="B381" s="73"/>
      <c r="C381" s="71"/>
      <c r="D381" s="75"/>
      <c r="E381" s="415" t="s">
        <v>243</v>
      </c>
      <c r="F381" s="415"/>
      <c r="G381" s="415"/>
      <c r="H381" s="416"/>
      <c r="I381" s="15">
        <v>905</v>
      </c>
      <c r="J381" s="16">
        <v>904</v>
      </c>
      <c r="K381" s="17">
        <v>5201800</v>
      </c>
      <c r="L381" s="15">
        <v>0</v>
      </c>
      <c r="M381" s="413"/>
      <c r="N381" s="413"/>
      <c r="O381" s="413"/>
      <c r="P381" s="414"/>
      <c r="Q381" s="18">
        <v>31462.7</v>
      </c>
      <c r="R381" s="18">
        <v>24233.7</v>
      </c>
      <c r="S381" s="18">
        <v>7229</v>
      </c>
      <c r="T381" s="18">
        <v>0</v>
      </c>
      <c r="U381" s="18">
        <v>0</v>
      </c>
      <c r="V381" s="18">
        <v>0</v>
      </c>
      <c r="W381" s="14">
        <v>31462696.740000002</v>
      </c>
      <c r="X381" s="7"/>
    </row>
    <row r="382" spans="1:24" ht="21.75" customHeight="1">
      <c r="A382" s="8"/>
      <c r="B382" s="73"/>
      <c r="C382" s="71"/>
      <c r="D382" s="74"/>
      <c r="E382" s="74"/>
      <c r="F382" s="75"/>
      <c r="G382" s="411" t="s">
        <v>116</v>
      </c>
      <c r="H382" s="412"/>
      <c r="I382" s="15">
        <v>905</v>
      </c>
      <c r="J382" s="16">
        <v>904</v>
      </c>
      <c r="K382" s="17">
        <v>5201800</v>
      </c>
      <c r="L382" s="15">
        <v>1</v>
      </c>
      <c r="M382" s="413"/>
      <c r="N382" s="413"/>
      <c r="O382" s="413"/>
      <c r="P382" s="414"/>
      <c r="Q382" s="18">
        <v>25746.3</v>
      </c>
      <c r="R382" s="18">
        <v>19824.5</v>
      </c>
      <c r="S382" s="18">
        <v>5921.8</v>
      </c>
      <c r="T382" s="18">
        <v>0</v>
      </c>
      <c r="U382" s="18">
        <v>0</v>
      </c>
      <c r="V382" s="18">
        <v>0</v>
      </c>
      <c r="W382" s="14">
        <v>25746300</v>
      </c>
      <c r="X382" s="7"/>
    </row>
    <row r="383" spans="1:24" ht="92.25" customHeight="1">
      <c r="A383" s="8"/>
      <c r="B383" s="73"/>
      <c r="C383" s="71"/>
      <c r="D383" s="74"/>
      <c r="E383" s="75"/>
      <c r="F383" s="415" t="s">
        <v>244</v>
      </c>
      <c r="G383" s="415"/>
      <c r="H383" s="416"/>
      <c r="I383" s="15">
        <v>905</v>
      </c>
      <c r="J383" s="16">
        <v>904</v>
      </c>
      <c r="K383" s="17">
        <v>5201801</v>
      </c>
      <c r="L383" s="15">
        <v>0</v>
      </c>
      <c r="M383" s="413"/>
      <c r="N383" s="413"/>
      <c r="O383" s="413"/>
      <c r="P383" s="414"/>
      <c r="Q383" s="18">
        <v>2157</v>
      </c>
      <c r="R383" s="18">
        <v>1709.2</v>
      </c>
      <c r="S383" s="18">
        <v>447.8</v>
      </c>
      <c r="T383" s="18">
        <v>0</v>
      </c>
      <c r="U383" s="18">
        <v>0</v>
      </c>
      <c r="V383" s="18">
        <v>0</v>
      </c>
      <c r="W383" s="14">
        <v>2156983.89</v>
      </c>
      <c r="X383" s="7"/>
    </row>
    <row r="384" spans="1:24" ht="21.75" customHeight="1">
      <c r="A384" s="8"/>
      <c r="B384" s="73"/>
      <c r="C384" s="71"/>
      <c r="D384" s="74"/>
      <c r="E384" s="74"/>
      <c r="F384" s="75"/>
      <c r="G384" s="411" t="s">
        <v>116</v>
      </c>
      <c r="H384" s="412"/>
      <c r="I384" s="15">
        <v>905</v>
      </c>
      <c r="J384" s="16">
        <v>904</v>
      </c>
      <c r="K384" s="17">
        <v>5201801</v>
      </c>
      <c r="L384" s="15">
        <v>1</v>
      </c>
      <c r="M384" s="413"/>
      <c r="N384" s="413"/>
      <c r="O384" s="413"/>
      <c r="P384" s="414"/>
      <c r="Q384" s="18">
        <v>2157</v>
      </c>
      <c r="R384" s="18">
        <v>1709.2</v>
      </c>
      <c r="S384" s="18">
        <v>447.8</v>
      </c>
      <c r="T384" s="18">
        <v>0</v>
      </c>
      <c r="U384" s="18">
        <v>0</v>
      </c>
      <c r="V384" s="18">
        <v>0</v>
      </c>
      <c r="W384" s="14">
        <v>2156983.89</v>
      </c>
      <c r="X384" s="7"/>
    </row>
    <row r="385" spans="1:24" ht="105.75" customHeight="1">
      <c r="A385" s="8"/>
      <c r="B385" s="73"/>
      <c r="C385" s="71"/>
      <c r="D385" s="74"/>
      <c r="E385" s="75"/>
      <c r="F385" s="415" t="s">
        <v>245</v>
      </c>
      <c r="G385" s="415"/>
      <c r="H385" s="416"/>
      <c r="I385" s="15">
        <v>905</v>
      </c>
      <c r="J385" s="16">
        <v>904</v>
      </c>
      <c r="K385" s="17">
        <v>5201802</v>
      </c>
      <c r="L385" s="15">
        <v>0</v>
      </c>
      <c r="M385" s="413"/>
      <c r="N385" s="413"/>
      <c r="O385" s="413"/>
      <c r="P385" s="414"/>
      <c r="Q385" s="18">
        <v>3559.4</v>
      </c>
      <c r="R385" s="18">
        <v>2700</v>
      </c>
      <c r="S385" s="18">
        <v>859.4</v>
      </c>
      <c r="T385" s="18">
        <v>0</v>
      </c>
      <c r="U385" s="18">
        <v>0</v>
      </c>
      <c r="V385" s="18">
        <v>0</v>
      </c>
      <c r="W385" s="14">
        <v>3559412.85</v>
      </c>
      <c r="X385" s="7"/>
    </row>
    <row r="386" spans="1:24" ht="21.75" customHeight="1">
      <c r="A386" s="8"/>
      <c r="B386" s="73"/>
      <c r="C386" s="71"/>
      <c r="D386" s="74"/>
      <c r="E386" s="74"/>
      <c r="F386" s="75"/>
      <c r="G386" s="411" t="s">
        <v>116</v>
      </c>
      <c r="H386" s="412"/>
      <c r="I386" s="15">
        <v>905</v>
      </c>
      <c r="J386" s="16">
        <v>904</v>
      </c>
      <c r="K386" s="17">
        <v>5201802</v>
      </c>
      <c r="L386" s="15">
        <v>1</v>
      </c>
      <c r="M386" s="413"/>
      <c r="N386" s="413"/>
      <c r="O386" s="413"/>
      <c r="P386" s="414"/>
      <c r="Q386" s="18">
        <v>3559.4</v>
      </c>
      <c r="R386" s="18">
        <v>2700</v>
      </c>
      <c r="S386" s="18">
        <v>859.4</v>
      </c>
      <c r="T386" s="18">
        <v>0</v>
      </c>
      <c r="U386" s="18">
        <v>0</v>
      </c>
      <c r="V386" s="18">
        <v>0</v>
      </c>
      <c r="W386" s="14">
        <v>3559412.85</v>
      </c>
      <c r="X386" s="7"/>
    </row>
    <row r="387" spans="1:24" ht="12" customHeight="1">
      <c r="A387" s="8"/>
      <c r="B387" s="70"/>
      <c r="C387" s="417" t="s">
        <v>246</v>
      </c>
      <c r="D387" s="417"/>
      <c r="E387" s="417"/>
      <c r="F387" s="417"/>
      <c r="G387" s="417"/>
      <c r="H387" s="418"/>
      <c r="I387" s="10">
        <v>905</v>
      </c>
      <c r="J387" s="11">
        <v>908</v>
      </c>
      <c r="K387" s="12">
        <v>0</v>
      </c>
      <c r="L387" s="10">
        <v>0</v>
      </c>
      <c r="M387" s="419"/>
      <c r="N387" s="419"/>
      <c r="O387" s="419"/>
      <c r="P387" s="420"/>
      <c r="Q387" s="13">
        <v>9177.4</v>
      </c>
      <c r="R387" s="13">
        <v>0</v>
      </c>
      <c r="S387" s="13">
        <v>0</v>
      </c>
      <c r="T387" s="13">
        <v>0</v>
      </c>
      <c r="U387" s="13">
        <v>0</v>
      </c>
      <c r="V387" s="13">
        <v>500</v>
      </c>
      <c r="W387" s="14">
        <v>9177368.91</v>
      </c>
      <c r="X387" s="7"/>
    </row>
    <row r="388" spans="1:24" ht="32.25" customHeight="1">
      <c r="A388" s="8"/>
      <c r="B388" s="73"/>
      <c r="C388" s="72"/>
      <c r="D388" s="415" t="s">
        <v>247</v>
      </c>
      <c r="E388" s="415"/>
      <c r="F388" s="415"/>
      <c r="G388" s="415"/>
      <c r="H388" s="416"/>
      <c r="I388" s="15">
        <v>905</v>
      </c>
      <c r="J388" s="16">
        <v>908</v>
      </c>
      <c r="K388" s="17">
        <v>5120000</v>
      </c>
      <c r="L388" s="15">
        <v>0</v>
      </c>
      <c r="M388" s="413"/>
      <c r="N388" s="413"/>
      <c r="O388" s="413"/>
      <c r="P388" s="414"/>
      <c r="Q388" s="18">
        <v>9177.4</v>
      </c>
      <c r="R388" s="18">
        <v>0</v>
      </c>
      <c r="S388" s="18">
        <v>0</v>
      </c>
      <c r="T388" s="18">
        <v>0</v>
      </c>
      <c r="U388" s="18">
        <v>0</v>
      </c>
      <c r="V388" s="18">
        <v>500</v>
      </c>
      <c r="W388" s="14">
        <v>9177368.91</v>
      </c>
      <c r="X388" s="7"/>
    </row>
    <row r="389" spans="1:24" ht="32.25" customHeight="1">
      <c r="A389" s="8"/>
      <c r="B389" s="73"/>
      <c r="C389" s="71"/>
      <c r="D389" s="75"/>
      <c r="E389" s="415" t="s">
        <v>163</v>
      </c>
      <c r="F389" s="415"/>
      <c r="G389" s="415"/>
      <c r="H389" s="416"/>
      <c r="I389" s="15">
        <v>905</v>
      </c>
      <c r="J389" s="16">
        <v>908</v>
      </c>
      <c r="K389" s="17">
        <v>5129700</v>
      </c>
      <c r="L389" s="15">
        <v>0</v>
      </c>
      <c r="M389" s="413"/>
      <c r="N389" s="413"/>
      <c r="O389" s="413"/>
      <c r="P389" s="414"/>
      <c r="Q389" s="18">
        <v>9177.4</v>
      </c>
      <c r="R389" s="18">
        <v>0</v>
      </c>
      <c r="S389" s="18">
        <v>0</v>
      </c>
      <c r="T389" s="18">
        <v>0</v>
      </c>
      <c r="U389" s="18">
        <v>0</v>
      </c>
      <c r="V389" s="18">
        <v>500</v>
      </c>
      <c r="W389" s="14">
        <v>9177368.91</v>
      </c>
      <c r="X389" s="7"/>
    </row>
    <row r="390" spans="1:24" ht="21.75" customHeight="1">
      <c r="A390" s="8"/>
      <c r="B390" s="73"/>
      <c r="C390" s="71"/>
      <c r="D390" s="74"/>
      <c r="E390" s="74"/>
      <c r="F390" s="75"/>
      <c r="G390" s="411" t="s">
        <v>116</v>
      </c>
      <c r="H390" s="412"/>
      <c r="I390" s="15">
        <v>905</v>
      </c>
      <c r="J390" s="16">
        <v>908</v>
      </c>
      <c r="K390" s="17">
        <v>5129700</v>
      </c>
      <c r="L390" s="15">
        <v>1</v>
      </c>
      <c r="M390" s="413"/>
      <c r="N390" s="413"/>
      <c r="O390" s="413"/>
      <c r="P390" s="414"/>
      <c r="Q390" s="18">
        <v>5424.4</v>
      </c>
      <c r="R390" s="18">
        <v>0</v>
      </c>
      <c r="S390" s="18">
        <v>0</v>
      </c>
      <c r="T390" s="18">
        <v>0</v>
      </c>
      <c r="U390" s="18">
        <v>0</v>
      </c>
      <c r="V390" s="18">
        <v>500</v>
      </c>
      <c r="W390" s="14">
        <v>5424368.91</v>
      </c>
      <c r="X390" s="7"/>
    </row>
    <row r="391" spans="1:24" ht="12" customHeight="1">
      <c r="A391" s="8"/>
      <c r="B391" s="73"/>
      <c r="C391" s="71"/>
      <c r="D391" s="74"/>
      <c r="E391" s="75"/>
      <c r="F391" s="415" t="s">
        <v>248</v>
      </c>
      <c r="G391" s="415"/>
      <c r="H391" s="416"/>
      <c r="I391" s="15">
        <v>905</v>
      </c>
      <c r="J391" s="16">
        <v>908</v>
      </c>
      <c r="K391" s="17">
        <v>5129701</v>
      </c>
      <c r="L391" s="15">
        <v>0</v>
      </c>
      <c r="M391" s="413"/>
      <c r="N391" s="413"/>
      <c r="O391" s="413"/>
      <c r="P391" s="414"/>
      <c r="Q391" s="18">
        <v>1530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4">
        <v>1530000</v>
      </c>
      <c r="X391" s="7"/>
    </row>
    <row r="392" spans="1:24" ht="21.75" customHeight="1">
      <c r="A392" s="8"/>
      <c r="B392" s="73"/>
      <c r="C392" s="71"/>
      <c r="D392" s="74"/>
      <c r="E392" s="74"/>
      <c r="F392" s="75"/>
      <c r="G392" s="411" t="s">
        <v>249</v>
      </c>
      <c r="H392" s="412"/>
      <c r="I392" s="15">
        <v>905</v>
      </c>
      <c r="J392" s="16">
        <v>908</v>
      </c>
      <c r="K392" s="17">
        <v>5129701</v>
      </c>
      <c r="L392" s="15">
        <v>19</v>
      </c>
      <c r="M392" s="413"/>
      <c r="N392" s="413"/>
      <c r="O392" s="413"/>
      <c r="P392" s="414"/>
      <c r="Q392" s="18">
        <v>1530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4">
        <v>1530000</v>
      </c>
      <c r="X392" s="7"/>
    </row>
    <row r="393" spans="1:24" ht="53.25" customHeight="1">
      <c r="A393" s="8"/>
      <c r="B393" s="73"/>
      <c r="C393" s="71"/>
      <c r="D393" s="74"/>
      <c r="E393" s="75"/>
      <c r="F393" s="415" t="s">
        <v>250</v>
      </c>
      <c r="G393" s="415"/>
      <c r="H393" s="416"/>
      <c r="I393" s="15">
        <v>905</v>
      </c>
      <c r="J393" s="16">
        <v>908</v>
      </c>
      <c r="K393" s="17">
        <v>5129702</v>
      </c>
      <c r="L393" s="15">
        <v>0</v>
      </c>
      <c r="M393" s="413"/>
      <c r="N393" s="413"/>
      <c r="O393" s="413"/>
      <c r="P393" s="414"/>
      <c r="Q393" s="18">
        <v>2223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4">
        <v>2223000</v>
      </c>
      <c r="X393" s="7"/>
    </row>
    <row r="394" spans="1:24" ht="21.75" customHeight="1">
      <c r="A394" s="8"/>
      <c r="B394" s="73"/>
      <c r="C394" s="71"/>
      <c r="D394" s="74"/>
      <c r="E394" s="74"/>
      <c r="F394" s="75"/>
      <c r="G394" s="411" t="s">
        <v>100</v>
      </c>
      <c r="H394" s="412"/>
      <c r="I394" s="15">
        <v>905</v>
      </c>
      <c r="J394" s="16">
        <v>908</v>
      </c>
      <c r="K394" s="17">
        <v>5129702</v>
      </c>
      <c r="L394" s="15">
        <v>18</v>
      </c>
      <c r="M394" s="413"/>
      <c r="N394" s="413"/>
      <c r="O394" s="413"/>
      <c r="P394" s="414"/>
      <c r="Q394" s="18">
        <v>2223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4">
        <v>2223000</v>
      </c>
      <c r="X394" s="7"/>
    </row>
    <row r="395" spans="1:24" ht="32.25" customHeight="1">
      <c r="A395" s="8"/>
      <c r="B395" s="70"/>
      <c r="C395" s="417" t="s">
        <v>161</v>
      </c>
      <c r="D395" s="417"/>
      <c r="E395" s="417"/>
      <c r="F395" s="417"/>
      <c r="G395" s="417"/>
      <c r="H395" s="418"/>
      <c r="I395" s="10">
        <v>905</v>
      </c>
      <c r="J395" s="11">
        <v>910</v>
      </c>
      <c r="K395" s="12">
        <v>0</v>
      </c>
      <c r="L395" s="10">
        <v>0</v>
      </c>
      <c r="M395" s="419"/>
      <c r="N395" s="419"/>
      <c r="O395" s="419"/>
      <c r="P395" s="420"/>
      <c r="Q395" s="13">
        <v>238574.9</v>
      </c>
      <c r="R395" s="13">
        <v>96126.4</v>
      </c>
      <c r="S395" s="13">
        <v>24292.8</v>
      </c>
      <c r="T395" s="13">
        <v>6063.7</v>
      </c>
      <c r="U395" s="13">
        <v>0</v>
      </c>
      <c r="V395" s="13">
        <v>47996.2</v>
      </c>
      <c r="W395" s="14">
        <v>238574945.39000005</v>
      </c>
      <c r="X395" s="7"/>
    </row>
    <row r="396" spans="1:24" ht="32.25" customHeight="1">
      <c r="A396" s="8"/>
      <c r="B396" s="73"/>
      <c r="C396" s="72"/>
      <c r="D396" s="415" t="s">
        <v>251</v>
      </c>
      <c r="E396" s="415"/>
      <c r="F396" s="415"/>
      <c r="G396" s="415"/>
      <c r="H396" s="416"/>
      <c r="I396" s="15">
        <v>905</v>
      </c>
      <c r="J396" s="16">
        <v>910</v>
      </c>
      <c r="K396" s="17">
        <v>4690000</v>
      </c>
      <c r="L396" s="15">
        <v>0</v>
      </c>
      <c r="M396" s="413"/>
      <c r="N396" s="413"/>
      <c r="O396" s="413"/>
      <c r="P396" s="414"/>
      <c r="Q396" s="18">
        <v>117250.6</v>
      </c>
      <c r="R396" s="18">
        <v>59232.2</v>
      </c>
      <c r="S396" s="18">
        <v>14698.6</v>
      </c>
      <c r="T396" s="18">
        <v>2871.2</v>
      </c>
      <c r="U396" s="18">
        <v>0</v>
      </c>
      <c r="V396" s="18">
        <v>347.1</v>
      </c>
      <c r="W396" s="14">
        <v>117250589.99</v>
      </c>
      <c r="X396" s="7"/>
    </row>
    <row r="397" spans="1:24" ht="32.25" customHeight="1">
      <c r="A397" s="8"/>
      <c r="B397" s="73"/>
      <c r="C397" s="71"/>
      <c r="D397" s="75"/>
      <c r="E397" s="415" t="s">
        <v>114</v>
      </c>
      <c r="F397" s="415"/>
      <c r="G397" s="415"/>
      <c r="H397" s="416"/>
      <c r="I397" s="15">
        <v>905</v>
      </c>
      <c r="J397" s="16">
        <v>910</v>
      </c>
      <c r="K397" s="17">
        <v>4699900</v>
      </c>
      <c r="L397" s="15">
        <v>0</v>
      </c>
      <c r="M397" s="413"/>
      <c r="N397" s="413"/>
      <c r="O397" s="413"/>
      <c r="P397" s="414"/>
      <c r="Q397" s="18">
        <v>117250.6</v>
      </c>
      <c r="R397" s="18">
        <v>59232.2</v>
      </c>
      <c r="S397" s="18">
        <v>14698.6</v>
      </c>
      <c r="T397" s="18">
        <v>2871.2</v>
      </c>
      <c r="U397" s="18">
        <v>0</v>
      </c>
      <c r="V397" s="18">
        <v>347.1</v>
      </c>
      <c r="W397" s="14">
        <v>117250589.99</v>
      </c>
      <c r="X397" s="7"/>
    </row>
    <row r="398" spans="1:24" ht="21.75" customHeight="1">
      <c r="A398" s="8"/>
      <c r="B398" s="73"/>
      <c r="C398" s="71"/>
      <c r="D398" s="74"/>
      <c r="E398" s="74"/>
      <c r="F398" s="75"/>
      <c r="G398" s="411" t="s">
        <v>116</v>
      </c>
      <c r="H398" s="412"/>
      <c r="I398" s="15">
        <v>905</v>
      </c>
      <c r="J398" s="16">
        <v>910</v>
      </c>
      <c r="K398" s="17">
        <v>4699900</v>
      </c>
      <c r="L398" s="15">
        <v>1</v>
      </c>
      <c r="M398" s="413"/>
      <c r="N398" s="413"/>
      <c r="O398" s="413"/>
      <c r="P398" s="414"/>
      <c r="Q398" s="18">
        <v>117250.6</v>
      </c>
      <c r="R398" s="18">
        <v>59232.2</v>
      </c>
      <c r="S398" s="18">
        <v>14698.6</v>
      </c>
      <c r="T398" s="18">
        <v>2871.2</v>
      </c>
      <c r="U398" s="18">
        <v>0</v>
      </c>
      <c r="V398" s="18">
        <v>347.1</v>
      </c>
      <c r="W398" s="14">
        <v>117250589.99</v>
      </c>
      <c r="X398" s="7"/>
    </row>
    <row r="399" spans="1:24" ht="42.75" customHeight="1">
      <c r="A399" s="8"/>
      <c r="B399" s="73"/>
      <c r="C399" s="72"/>
      <c r="D399" s="415" t="s">
        <v>162</v>
      </c>
      <c r="E399" s="415"/>
      <c r="F399" s="415"/>
      <c r="G399" s="415"/>
      <c r="H399" s="416"/>
      <c r="I399" s="15">
        <v>905</v>
      </c>
      <c r="J399" s="16">
        <v>910</v>
      </c>
      <c r="K399" s="17">
        <v>4850000</v>
      </c>
      <c r="L399" s="15">
        <v>0</v>
      </c>
      <c r="M399" s="413"/>
      <c r="N399" s="413"/>
      <c r="O399" s="413"/>
      <c r="P399" s="414"/>
      <c r="Q399" s="18">
        <v>35538</v>
      </c>
      <c r="R399" s="18">
        <v>0</v>
      </c>
      <c r="S399" s="18">
        <v>0</v>
      </c>
      <c r="T399" s="18">
        <v>0</v>
      </c>
      <c r="U399" s="18">
        <v>0</v>
      </c>
      <c r="V399" s="18">
        <v>29506</v>
      </c>
      <c r="W399" s="14">
        <v>35538000</v>
      </c>
      <c r="X399" s="7"/>
    </row>
    <row r="400" spans="1:24" ht="32.25" customHeight="1">
      <c r="A400" s="8"/>
      <c r="B400" s="73"/>
      <c r="C400" s="71"/>
      <c r="D400" s="75"/>
      <c r="E400" s="415" t="s">
        <v>163</v>
      </c>
      <c r="F400" s="415"/>
      <c r="G400" s="415"/>
      <c r="H400" s="416"/>
      <c r="I400" s="15">
        <v>905</v>
      </c>
      <c r="J400" s="16">
        <v>910</v>
      </c>
      <c r="K400" s="17">
        <v>4859700</v>
      </c>
      <c r="L400" s="15">
        <v>0</v>
      </c>
      <c r="M400" s="413"/>
      <c r="N400" s="413"/>
      <c r="O400" s="413"/>
      <c r="P400" s="414"/>
      <c r="Q400" s="18">
        <v>35538</v>
      </c>
      <c r="R400" s="18">
        <v>0</v>
      </c>
      <c r="S400" s="18">
        <v>0</v>
      </c>
      <c r="T400" s="18">
        <v>0</v>
      </c>
      <c r="U400" s="18">
        <v>0</v>
      </c>
      <c r="V400" s="18">
        <v>29506</v>
      </c>
      <c r="W400" s="14">
        <v>35538000</v>
      </c>
      <c r="X400" s="7"/>
    </row>
    <row r="401" spans="1:24" ht="21.75" customHeight="1">
      <c r="A401" s="8"/>
      <c r="B401" s="73"/>
      <c r="C401" s="71"/>
      <c r="D401" s="74"/>
      <c r="E401" s="75"/>
      <c r="F401" s="415" t="s">
        <v>252</v>
      </c>
      <c r="G401" s="415"/>
      <c r="H401" s="416"/>
      <c r="I401" s="15">
        <v>905</v>
      </c>
      <c r="J401" s="16">
        <v>910</v>
      </c>
      <c r="K401" s="17">
        <v>4859703</v>
      </c>
      <c r="L401" s="15">
        <v>0</v>
      </c>
      <c r="M401" s="413"/>
      <c r="N401" s="413"/>
      <c r="O401" s="413"/>
      <c r="P401" s="414"/>
      <c r="Q401" s="18">
        <v>2889.1</v>
      </c>
      <c r="R401" s="18">
        <v>0</v>
      </c>
      <c r="S401" s="18">
        <v>0</v>
      </c>
      <c r="T401" s="18">
        <v>0</v>
      </c>
      <c r="U401" s="18">
        <v>0</v>
      </c>
      <c r="V401" s="18">
        <v>629.1</v>
      </c>
      <c r="W401" s="14">
        <v>2889100</v>
      </c>
      <c r="X401" s="7"/>
    </row>
    <row r="402" spans="1:24" ht="32.25" customHeight="1">
      <c r="A402" s="8"/>
      <c r="B402" s="73"/>
      <c r="C402" s="71"/>
      <c r="D402" s="74"/>
      <c r="E402" s="74"/>
      <c r="F402" s="75"/>
      <c r="G402" s="411" t="s">
        <v>83</v>
      </c>
      <c r="H402" s="412"/>
      <c r="I402" s="15">
        <v>905</v>
      </c>
      <c r="J402" s="16">
        <v>910</v>
      </c>
      <c r="K402" s="17">
        <v>4859703</v>
      </c>
      <c r="L402" s="15">
        <v>500</v>
      </c>
      <c r="M402" s="413"/>
      <c r="N402" s="413"/>
      <c r="O402" s="413"/>
      <c r="P402" s="414"/>
      <c r="Q402" s="18">
        <v>2889.1</v>
      </c>
      <c r="R402" s="18">
        <v>0</v>
      </c>
      <c r="S402" s="18">
        <v>0</v>
      </c>
      <c r="T402" s="18">
        <v>0</v>
      </c>
      <c r="U402" s="18">
        <v>0</v>
      </c>
      <c r="V402" s="18">
        <v>629.1</v>
      </c>
      <c r="W402" s="14">
        <v>2889100</v>
      </c>
      <c r="X402" s="7"/>
    </row>
    <row r="403" spans="1:24" ht="21.75" customHeight="1">
      <c r="A403" s="8"/>
      <c r="B403" s="73"/>
      <c r="C403" s="71"/>
      <c r="D403" s="74"/>
      <c r="E403" s="75"/>
      <c r="F403" s="415" t="s">
        <v>253</v>
      </c>
      <c r="G403" s="415"/>
      <c r="H403" s="416"/>
      <c r="I403" s="15">
        <v>905</v>
      </c>
      <c r="J403" s="16">
        <v>910</v>
      </c>
      <c r="K403" s="17">
        <v>4859704</v>
      </c>
      <c r="L403" s="15">
        <v>0</v>
      </c>
      <c r="M403" s="413"/>
      <c r="N403" s="413"/>
      <c r="O403" s="413"/>
      <c r="P403" s="414"/>
      <c r="Q403" s="18">
        <v>13650</v>
      </c>
      <c r="R403" s="18">
        <v>0</v>
      </c>
      <c r="S403" s="18">
        <v>0</v>
      </c>
      <c r="T403" s="18">
        <v>0</v>
      </c>
      <c r="U403" s="18">
        <v>0</v>
      </c>
      <c r="V403" s="18">
        <v>13650</v>
      </c>
      <c r="W403" s="14">
        <v>13650000</v>
      </c>
      <c r="X403" s="7"/>
    </row>
    <row r="404" spans="1:24" ht="32.25" customHeight="1">
      <c r="A404" s="8"/>
      <c r="B404" s="73"/>
      <c r="C404" s="71"/>
      <c r="D404" s="74"/>
      <c r="E404" s="74"/>
      <c r="F404" s="75"/>
      <c r="G404" s="411" t="s">
        <v>83</v>
      </c>
      <c r="H404" s="412"/>
      <c r="I404" s="15">
        <v>905</v>
      </c>
      <c r="J404" s="16">
        <v>910</v>
      </c>
      <c r="K404" s="17">
        <v>4859704</v>
      </c>
      <c r="L404" s="15">
        <v>500</v>
      </c>
      <c r="M404" s="413"/>
      <c r="N404" s="413"/>
      <c r="O404" s="413"/>
      <c r="P404" s="414"/>
      <c r="Q404" s="18">
        <v>13650</v>
      </c>
      <c r="R404" s="18">
        <v>0</v>
      </c>
      <c r="S404" s="18">
        <v>0</v>
      </c>
      <c r="T404" s="18">
        <v>0</v>
      </c>
      <c r="U404" s="18">
        <v>0</v>
      </c>
      <c r="V404" s="18">
        <v>13650</v>
      </c>
      <c r="W404" s="14">
        <v>13650000</v>
      </c>
      <c r="X404" s="7"/>
    </row>
    <row r="405" spans="1:24" ht="21.75" customHeight="1">
      <c r="A405" s="8"/>
      <c r="B405" s="73"/>
      <c r="C405" s="71"/>
      <c r="D405" s="74"/>
      <c r="E405" s="75"/>
      <c r="F405" s="415" t="s">
        <v>254</v>
      </c>
      <c r="G405" s="415"/>
      <c r="H405" s="416"/>
      <c r="I405" s="15">
        <v>905</v>
      </c>
      <c r="J405" s="16">
        <v>910</v>
      </c>
      <c r="K405" s="17">
        <v>4859705</v>
      </c>
      <c r="L405" s="15">
        <v>0</v>
      </c>
      <c r="M405" s="413"/>
      <c r="N405" s="413"/>
      <c r="O405" s="413"/>
      <c r="P405" s="414"/>
      <c r="Q405" s="18">
        <v>18998.9</v>
      </c>
      <c r="R405" s="18">
        <v>0</v>
      </c>
      <c r="S405" s="18">
        <v>0</v>
      </c>
      <c r="T405" s="18">
        <v>0</v>
      </c>
      <c r="U405" s="18">
        <v>0</v>
      </c>
      <c r="V405" s="18">
        <v>15226.9</v>
      </c>
      <c r="W405" s="14">
        <v>18998900</v>
      </c>
      <c r="X405" s="7"/>
    </row>
    <row r="406" spans="1:24" ht="32.25" customHeight="1">
      <c r="A406" s="8"/>
      <c r="B406" s="73"/>
      <c r="C406" s="71"/>
      <c r="D406" s="74"/>
      <c r="E406" s="74"/>
      <c r="F406" s="75"/>
      <c r="G406" s="411" t="s">
        <v>83</v>
      </c>
      <c r="H406" s="412"/>
      <c r="I406" s="15">
        <v>905</v>
      </c>
      <c r="J406" s="16">
        <v>910</v>
      </c>
      <c r="K406" s="17">
        <v>4859705</v>
      </c>
      <c r="L406" s="15">
        <v>500</v>
      </c>
      <c r="M406" s="413"/>
      <c r="N406" s="413"/>
      <c r="O406" s="413"/>
      <c r="P406" s="414"/>
      <c r="Q406" s="18">
        <v>18998.9</v>
      </c>
      <c r="R406" s="18">
        <v>0</v>
      </c>
      <c r="S406" s="18">
        <v>0</v>
      </c>
      <c r="T406" s="18">
        <v>0</v>
      </c>
      <c r="U406" s="18">
        <v>0</v>
      </c>
      <c r="V406" s="18">
        <v>15226.9</v>
      </c>
      <c r="W406" s="14">
        <v>18998900</v>
      </c>
      <c r="X406" s="7"/>
    </row>
    <row r="407" spans="1:24" ht="12" customHeight="1">
      <c r="A407" s="8"/>
      <c r="B407" s="73"/>
      <c r="C407" s="72"/>
      <c r="D407" s="415" t="s">
        <v>255</v>
      </c>
      <c r="E407" s="415"/>
      <c r="F407" s="415"/>
      <c r="G407" s="415"/>
      <c r="H407" s="416"/>
      <c r="I407" s="15">
        <v>905</v>
      </c>
      <c r="J407" s="16">
        <v>910</v>
      </c>
      <c r="K407" s="17">
        <v>4860000</v>
      </c>
      <c r="L407" s="15">
        <v>0</v>
      </c>
      <c r="M407" s="413"/>
      <c r="N407" s="413"/>
      <c r="O407" s="413"/>
      <c r="P407" s="414"/>
      <c r="Q407" s="18">
        <v>67738.1</v>
      </c>
      <c r="R407" s="18">
        <v>36894.2</v>
      </c>
      <c r="S407" s="18">
        <v>9594.2</v>
      </c>
      <c r="T407" s="18">
        <v>3192.5</v>
      </c>
      <c r="U407" s="18">
        <v>0</v>
      </c>
      <c r="V407" s="18">
        <v>1358.5</v>
      </c>
      <c r="W407" s="14">
        <v>67738099.38</v>
      </c>
      <c r="X407" s="7"/>
    </row>
    <row r="408" spans="1:24" ht="32.25" customHeight="1">
      <c r="A408" s="8"/>
      <c r="B408" s="73"/>
      <c r="C408" s="71"/>
      <c r="D408" s="75"/>
      <c r="E408" s="415" t="s">
        <v>114</v>
      </c>
      <c r="F408" s="415"/>
      <c r="G408" s="415"/>
      <c r="H408" s="416"/>
      <c r="I408" s="15">
        <v>905</v>
      </c>
      <c r="J408" s="16">
        <v>910</v>
      </c>
      <c r="K408" s="17">
        <v>4869900</v>
      </c>
      <c r="L408" s="15">
        <v>0</v>
      </c>
      <c r="M408" s="413"/>
      <c r="N408" s="413"/>
      <c r="O408" s="413"/>
      <c r="P408" s="414"/>
      <c r="Q408" s="18">
        <v>67738.1</v>
      </c>
      <c r="R408" s="18">
        <v>36894.2</v>
      </c>
      <c r="S408" s="18">
        <v>9594.2</v>
      </c>
      <c r="T408" s="18">
        <v>3192.5</v>
      </c>
      <c r="U408" s="18">
        <v>0</v>
      </c>
      <c r="V408" s="18">
        <v>1358.5</v>
      </c>
      <c r="W408" s="14">
        <v>67738099.38</v>
      </c>
      <c r="X408" s="7"/>
    </row>
    <row r="409" spans="1:24" ht="21.75" customHeight="1">
      <c r="A409" s="8"/>
      <c r="B409" s="73"/>
      <c r="C409" s="71"/>
      <c r="D409" s="74"/>
      <c r="E409" s="74"/>
      <c r="F409" s="75"/>
      <c r="G409" s="411" t="s">
        <v>116</v>
      </c>
      <c r="H409" s="412"/>
      <c r="I409" s="15">
        <v>905</v>
      </c>
      <c r="J409" s="16">
        <v>910</v>
      </c>
      <c r="K409" s="17">
        <v>4869900</v>
      </c>
      <c r="L409" s="15">
        <v>1</v>
      </c>
      <c r="M409" s="413"/>
      <c r="N409" s="413"/>
      <c r="O409" s="413"/>
      <c r="P409" s="414"/>
      <c r="Q409" s="18">
        <v>476</v>
      </c>
      <c r="R409" s="18">
        <v>0</v>
      </c>
      <c r="S409" s="18">
        <v>438.7</v>
      </c>
      <c r="T409" s="18">
        <v>0</v>
      </c>
      <c r="U409" s="18">
        <v>0</v>
      </c>
      <c r="V409" s="18">
        <v>17.3</v>
      </c>
      <c r="W409" s="14">
        <v>476035.11</v>
      </c>
      <c r="X409" s="7"/>
    </row>
    <row r="410" spans="1:24" ht="81" customHeight="1">
      <c r="A410" s="8"/>
      <c r="B410" s="73"/>
      <c r="C410" s="71"/>
      <c r="D410" s="74"/>
      <c r="E410" s="75"/>
      <c r="F410" s="415" t="s">
        <v>256</v>
      </c>
      <c r="G410" s="415"/>
      <c r="H410" s="416"/>
      <c r="I410" s="15">
        <v>905</v>
      </c>
      <c r="J410" s="16">
        <v>910</v>
      </c>
      <c r="K410" s="17">
        <v>4869901</v>
      </c>
      <c r="L410" s="15">
        <v>0</v>
      </c>
      <c r="M410" s="413"/>
      <c r="N410" s="413"/>
      <c r="O410" s="413"/>
      <c r="P410" s="414"/>
      <c r="Q410" s="18">
        <v>66686</v>
      </c>
      <c r="R410" s="18">
        <v>36894.2</v>
      </c>
      <c r="S410" s="18">
        <v>9155.5</v>
      </c>
      <c r="T410" s="18">
        <v>3192.3</v>
      </c>
      <c r="U410" s="18">
        <v>0</v>
      </c>
      <c r="V410" s="18">
        <v>1341.2</v>
      </c>
      <c r="W410" s="14">
        <v>66686000</v>
      </c>
      <c r="X410" s="7"/>
    </row>
    <row r="411" spans="1:24" ht="21.75" customHeight="1">
      <c r="A411" s="8"/>
      <c r="B411" s="73"/>
      <c r="C411" s="71"/>
      <c r="D411" s="74"/>
      <c r="E411" s="74"/>
      <c r="F411" s="75"/>
      <c r="G411" s="411" t="s">
        <v>116</v>
      </c>
      <c r="H411" s="412"/>
      <c r="I411" s="15">
        <v>905</v>
      </c>
      <c r="J411" s="16">
        <v>910</v>
      </c>
      <c r="K411" s="17">
        <v>4869901</v>
      </c>
      <c r="L411" s="15">
        <v>1</v>
      </c>
      <c r="M411" s="413"/>
      <c r="N411" s="413"/>
      <c r="O411" s="413"/>
      <c r="P411" s="414"/>
      <c r="Q411" s="18">
        <v>66686</v>
      </c>
      <c r="R411" s="18">
        <v>36894.2</v>
      </c>
      <c r="S411" s="18">
        <v>9155.5</v>
      </c>
      <c r="T411" s="18">
        <v>3192.3</v>
      </c>
      <c r="U411" s="18">
        <v>0</v>
      </c>
      <c r="V411" s="18">
        <v>1341.2</v>
      </c>
      <c r="W411" s="14">
        <v>66686000</v>
      </c>
      <c r="X411" s="7"/>
    </row>
    <row r="412" spans="1:24" ht="81" customHeight="1">
      <c r="A412" s="8"/>
      <c r="B412" s="73"/>
      <c r="C412" s="71"/>
      <c r="D412" s="74"/>
      <c r="E412" s="75"/>
      <c r="F412" s="415" t="s">
        <v>257</v>
      </c>
      <c r="G412" s="415"/>
      <c r="H412" s="416"/>
      <c r="I412" s="15">
        <v>905</v>
      </c>
      <c r="J412" s="16">
        <v>910</v>
      </c>
      <c r="K412" s="17">
        <v>4869905</v>
      </c>
      <c r="L412" s="15">
        <v>0</v>
      </c>
      <c r="M412" s="413"/>
      <c r="N412" s="413"/>
      <c r="O412" s="413"/>
      <c r="P412" s="414"/>
      <c r="Q412" s="18">
        <v>576.1</v>
      </c>
      <c r="R412" s="18">
        <v>0</v>
      </c>
      <c r="S412" s="18">
        <v>0</v>
      </c>
      <c r="T412" s="18">
        <v>0.2</v>
      </c>
      <c r="U412" s="18">
        <v>0</v>
      </c>
      <c r="V412" s="18">
        <v>0</v>
      </c>
      <c r="W412" s="14">
        <v>576064.27</v>
      </c>
      <c r="X412" s="7"/>
    </row>
    <row r="413" spans="1:24" ht="21.75" customHeight="1">
      <c r="A413" s="8"/>
      <c r="B413" s="73"/>
      <c r="C413" s="71"/>
      <c r="D413" s="74"/>
      <c r="E413" s="74"/>
      <c r="F413" s="75"/>
      <c r="G413" s="411" t="s">
        <v>116</v>
      </c>
      <c r="H413" s="412"/>
      <c r="I413" s="15">
        <v>905</v>
      </c>
      <c r="J413" s="16">
        <v>910</v>
      </c>
      <c r="K413" s="17">
        <v>4869905</v>
      </c>
      <c r="L413" s="15">
        <v>1</v>
      </c>
      <c r="M413" s="413"/>
      <c r="N413" s="413"/>
      <c r="O413" s="413"/>
      <c r="P413" s="414"/>
      <c r="Q413" s="18">
        <v>576.1</v>
      </c>
      <c r="R413" s="18">
        <v>0</v>
      </c>
      <c r="S413" s="18">
        <v>0</v>
      </c>
      <c r="T413" s="18">
        <v>0.2</v>
      </c>
      <c r="U413" s="18">
        <v>0</v>
      </c>
      <c r="V413" s="18">
        <v>0</v>
      </c>
      <c r="W413" s="14">
        <v>576064.27</v>
      </c>
      <c r="X413" s="7"/>
    </row>
    <row r="414" spans="1:24" ht="21.75" customHeight="1">
      <c r="A414" s="8"/>
      <c r="B414" s="73"/>
      <c r="C414" s="72"/>
      <c r="D414" s="415" t="s">
        <v>137</v>
      </c>
      <c r="E414" s="415"/>
      <c r="F414" s="415"/>
      <c r="G414" s="415"/>
      <c r="H414" s="416"/>
      <c r="I414" s="15">
        <v>905</v>
      </c>
      <c r="J414" s="16">
        <v>910</v>
      </c>
      <c r="K414" s="17">
        <v>7950000</v>
      </c>
      <c r="L414" s="15">
        <v>0</v>
      </c>
      <c r="M414" s="413"/>
      <c r="N414" s="413"/>
      <c r="O414" s="413"/>
      <c r="P414" s="414"/>
      <c r="Q414" s="18">
        <v>18048.2</v>
      </c>
      <c r="R414" s="18">
        <v>0</v>
      </c>
      <c r="S414" s="18">
        <v>0</v>
      </c>
      <c r="T414" s="18">
        <v>0</v>
      </c>
      <c r="U414" s="18">
        <v>0</v>
      </c>
      <c r="V414" s="18">
        <v>16784.6</v>
      </c>
      <c r="W414" s="14">
        <v>18048256.02</v>
      </c>
      <c r="X414" s="7"/>
    </row>
    <row r="415" spans="1:24" ht="60" customHeight="1">
      <c r="A415" s="8"/>
      <c r="B415" s="73"/>
      <c r="C415" s="71"/>
      <c r="D415" s="74"/>
      <c r="E415" s="75"/>
      <c r="F415" s="415" t="s">
        <v>258</v>
      </c>
      <c r="G415" s="415"/>
      <c r="H415" s="416"/>
      <c r="I415" s="15">
        <v>905</v>
      </c>
      <c r="J415" s="16">
        <v>910</v>
      </c>
      <c r="K415" s="17">
        <v>7950004</v>
      </c>
      <c r="L415" s="15">
        <v>0</v>
      </c>
      <c r="M415" s="413"/>
      <c r="N415" s="413"/>
      <c r="O415" s="413"/>
      <c r="P415" s="414"/>
      <c r="Q415" s="18">
        <v>13644.1</v>
      </c>
      <c r="R415" s="18">
        <v>0</v>
      </c>
      <c r="S415" s="18">
        <v>0</v>
      </c>
      <c r="T415" s="18">
        <v>0</v>
      </c>
      <c r="U415" s="18">
        <v>0</v>
      </c>
      <c r="V415" s="18">
        <v>13171.6</v>
      </c>
      <c r="W415" s="14">
        <v>13644109.96</v>
      </c>
      <c r="X415" s="7"/>
    </row>
    <row r="416" spans="1:24" ht="32.25" customHeight="1">
      <c r="A416" s="8"/>
      <c r="B416" s="73"/>
      <c r="C416" s="71"/>
      <c r="D416" s="74"/>
      <c r="E416" s="74"/>
      <c r="F416" s="75"/>
      <c r="G416" s="411" t="s">
        <v>83</v>
      </c>
      <c r="H416" s="412"/>
      <c r="I416" s="15">
        <v>905</v>
      </c>
      <c r="J416" s="16">
        <v>910</v>
      </c>
      <c r="K416" s="17">
        <v>7950004</v>
      </c>
      <c r="L416" s="15">
        <v>500</v>
      </c>
      <c r="M416" s="413"/>
      <c r="N416" s="413"/>
      <c r="O416" s="413"/>
      <c r="P416" s="414"/>
      <c r="Q416" s="18">
        <v>13644.1</v>
      </c>
      <c r="R416" s="18">
        <v>0</v>
      </c>
      <c r="S416" s="18">
        <v>0</v>
      </c>
      <c r="T416" s="18">
        <v>0</v>
      </c>
      <c r="U416" s="18">
        <v>0</v>
      </c>
      <c r="V416" s="18">
        <v>13171.6</v>
      </c>
      <c r="W416" s="14">
        <v>13644109.96</v>
      </c>
      <c r="X416" s="7"/>
    </row>
    <row r="417" spans="1:24" ht="42.75" customHeight="1">
      <c r="A417" s="8"/>
      <c r="B417" s="73"/>
      <c r="C417" s="71"/>
      <c r="D417" s="74"/>
      <c r="E417" s="75"/>
      <c r="F417" s="415" t="s">
        <v>259</v>
      </c>
      <c r="G417" s="415"/>
      <c r="H417" s="416"/>
      <c r="I417" s="15">
        <v>905</v>
      </c>
      <c r="J417" s="16">
        <v>910</v>
      </c>
      <c r="K417" s="17">
        <v>7950016</v>
      </c>
      <c r="L417" s="15">
        <v>0</v>
      </c>
      <c r="M417" s="413"/>
      <c r="N417" s="413"/>
      <c r="O417" s="413"/>
      <c r="P417" s="414"/>
      <c r="Q417" s="18">
        <v>3903.3</v>
      </c>
      <c r="R417" s="18">
        <v>0</v>
      </c>
      <c r="S417" s="18">
        <v>0</v>
      </c>
      <c r="T417" s="18">
        <v>0</v>
      </c>
      <c r="U417" s="18">
        <v>0</v>
      </c>
      <c r="V417" s="18">
        <v>3112.2</v>
      </c>
      <c r="W417" s="14">
        <v>3903351.06</v>
      </c>
      <c r="X417" s="7"/>
    </row>
    <row r="418" spans="1:24" ht="32.25" customHeight="1">
      <c r="A418" s="8"/>
      <c r="B418" s="73"/>
      <c r="C418" s="71"/>
      <c r="D418" s="74"/>
      <c r="E418" s="74"/>
      <c r="F418" s="75"/>
      <c r="G418" s="411" t="s">
        <v>83</v>
      </c>
      <c r="H418" s="412"/>
      <c r="I418" s="15">
        <v>905</v>
      </c>
      <c r="J418" s="16">
        <v>910</v>
      </c>
      <c r="K418" s="17">
        <v>7950016</v>
      </c>
      <c r="L418" s="15">
        <v>500</v>
      </c>
      <c r="M418" s="413"/>
      <c r="N418" s="413"/>
      <c r="O418" s="413"/>
      <c r="P418" s="414"/>
      <c r="Q418" s="18">
        <v>3903.3</v>
      </c>
      <c r="R418" s="18">
        <v>0</v>
      </c>
      <c r="S418" s="18">
        <v>0</v>
      </c>
      <c r="T418" s="18">
        <v>0</v>
      </c>
      <c r="U418" s="18">
        <v>0</v>
      </c>
      <c r="V418" s="18">
        <v>3112.2</v>
      </c>
      <c r="W418" s="14">
        <v>3903351.06</v>
      </c>
      <c r="X418" s="7"/>
    </row>
    <row r="419" spans="1:24" ht="42.75" customHeight="1">
      <c r="A419" s="8"/>
      <c r="B419" s="73"/>
      <c r="C419" s="71"/>
      <c r="D419" s="74"/>
      <c r="E419" s="75"/>
      <c r="F419" s="415" t="s">
        <v>213</v>
      </c>
      <c r="G419" s="415"/>
      <c r="H419" s="416"/>
      <c r="I419" s="15">
        <v>905</v>
      </c>
      <c r="J419" s="16">
        <v>910</v>
      </c>
      <c r="K419" s="17">
        <v>7950017</v>
      </c>
      <c r="L419" s="15">
        <v>0</v>
      </c>
      <c r="M419" s="413"/>
      <c r="N419" s="413"/>
      <c r="O419" s="413"/>
      <c r="P419" s="414"/>
      <c r="Q419" s="18">
        <v>500.8</v>
      </c>
      <c r="R419" s="18">
        <v>0</v>
      </c>
      <c r="S419" s="18">
        <v>0</v>
      </c>
      <c r="T419" s="18">
        <v>0</v>
      </c>
      <c r="U419" s="18">
        <v>0</v>
      </c>
      <c r="V419" s="18">
        <v>500.8</v>
      </c>
      <c r="W419" s="14">
        <v>500795</v>
      </c>
      <c r="X419" s="7"/>
    </row>
    <row r="420" spans="1:24" ht="32.25" customHeight="1">
      <c r="A420" s="8"/>
      <c r="B420" s="73"/>
      <c r="C420" s="71"/>
      <c r="D420" s="74"/>
      <c r="E420" s="74"/>
      <c r="F420" s="75"/>
      <c r="G420" s="411" t="s">
        <v>83</v>
      </c>
      <c r="H420" s="412"/>
      <c r="I420" s="15">
        <v>905</v>
      </c>
      <c r="J420" s="16">
        <v>910</v>
      </c>
      <c r="K420" s="17">
        <v>7950017</v>
      </c>
      <c r="L420" s="15">
        <v>500</v>
      </c>
      <c r="M420" s="413"/>
      <c r="N420" s="413"/>
      <c r="O420" s="413"/>
      <c r="P420" s="414"/>
      <c r="Q420" s="18">
        <v>500.8</v>
      </c>
      <c r="R420" s="18">
        <v>0</v>
      </c>
      <c r="S420" s="18">
        <v>0</v>
      </c>
      <c r="T420" s="18">
        <v>0</v>
      </c>
      <c r="U420" s="18">
        <v>0</v>
      </c>
      <c r="V420" s="18">
        <v>500.8</v>
      </c>
      <c r="W420" s="14">
        <v>500795</v>
      </c>
      <c r="X420" s="7"/>
    </row>
    <row r="421" spans="1:24" ht="21.75" customHeight="1">
      <c r="A421" s="8"/>
      <c r="B421" s="70"/>
      <c r="C421" s="417" t="s">
        <v>165</v>
      </c>
      <c r="D421" s="417"/>
      <c r="E421" s="417"/>
      <c r="F421" s="417"/>
      <c r="G421" s="417"/>
      <c r="H421" s="418"/>
      <c r="I421" s="10">
        <v>905</v>
      </c>
      <c r="J421" s="11">
        <v>1006</v>
      </c>
      <c r="K421" s="12">
        <v>0</v>
      </c>
      <c r="L421" s="10">
        <v>0</v>
      </c>
      <c r="M421" s="419"/>
      <c r="N421" s="419"/>
      <c r="O421" s="419"/>
      <c r="P421" s="420"/>
      <c r="Q421" s="13">
        <v>3755.8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4">
        <v>3755758.5</v>
      </c>
      <c r="X421" s="7"/>
    </row>
    <row r="422" spans="1:24" ht="32.25" customHeight="1">
      <c r="A422" s="8"/>
      <c r="B422" s="73"/>
      <c r="C422" s="72"/>
      <c r="D422" s="415" t="s">
        <v>166</v>
      </c>
      <c r="E422" s="415"/>
      <c r="F422" s="415"/>
      <c r="G422" s="415"/>
      <c r="H422" s="416"/>
      <c r="I422" s="15">
        <v>905</v>
      </c>
      <c r="J422" s="16">
        <v>1006</v>
      </c>
      <c r="K422" s="17">
        <v>5140000</v>
      </c>
      <c r="L422" s="15">
        <v>0</v>
      </c>
      <c r="M422" s="413"/>
      <c r="N422" s="413"/>
      <c r="O422" s="413"/>
      <c r="P422" s="414"/>
      <c r="Q422" s="18">
        <v>3200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4">
        <v>3200000</v>
      </c>
      <c r="X422" s="7"/>
    </row>
    <row r="423" spans="1:24" ht="21.75" customHeight="1">
      <c r="A423" s="8"/>
      <c r="B423" s="73"/>
      <c r="C423" s="71"/>
      <c r="D423" s="75"/>
      <c r="E423" s="415" t="s">
        <v>167</v>
      </c>
      <c r="F423" s="415"/>
      <c r="G423" s="415"/>
      <c r="H423" s="416"/>
      <c r="I423" s="15">
        <v>905</v>
      </c>
      <c r="J423" s="16">
        <v>1006</v>
      </c>
      <c r="K423" s="17">
        <v>5140100</v>
      </c>
      <c r="L423" s="15">
        <v>0</v>
      </c>
      <c r="M423" s="413"/>
      <c r="N423" s="413"/>
      <c r="O423" s="413"/>
      <c r="P423" s="414"/>
      <c r="Q423" s="18">
        <v>3200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4">
        <v>3200000</v>
      </c>
      <c r="X423" s="7"/>
    </row>
    <row r="424" spans="1:24" ht="21.75" customHeight="1">
      <c r="A424" s="8"/>
      <c r="B424" s="73"/>
      <c r="C424" s="71"/>
      <c r="D424" s="74"/>
      <c r="E424" s="75"/>
      <c r="F424" s="415" t="s">
        <v>260</v>
      </c>
      <c r="G424" s="415"/>
      <c r="H424" s="416"/>
      <c r="I424" s="15">
        <v>905</v>
      </c>
      <c r="J424" s="16">
        <v>1006</v>
      </c>
      <c r="K424" s="17">
        <v>5140103</v>
      </c>
      <c r="L424" s="15">
        <v>0</v>
      </c>
      <c r="M424" s="413"/>
      <c r="N424" s="413"/>
      <c r="O424" s="413"/>
      <c r="P424" s="414"/>
      <c r="Q424" s="18">
        <v>3200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4">
        <v>3200000</v>
      </c>
      <c r="X424" s="7"/>
    </row>
    <row r="425" spans="1:24" ht="32.25" customHeight="1">
      <c r="A425" s="8"/>
      <c r="B425" s="73"/>
      <c r="C425" s="71"/>
      <c r="D425" s="74"/>
      <c r="E425" s="74"/>
      <c r="F425" s="75"/>
      <c r="G425" s="411" t="s">
        <v>83</v>
      </c>
      <c r="H425" s="412"/>
      <c r="I425" s="15">
        <v>905</v>
      </c>
      <c r="J425" s="16">
        <v>1006</v>
      </c>
      <c r="K425" s="17">
        <v>5140103</v>
      </c>
      <c r="L425" s="15">
        <v>500</v>
      </c>
      <c r="M425" s="413"/>
      <c r="N425" s="413"/>
      <c r="O425" s="413"/>
      <c r="P425" s="414"/>
      <c r="Q425" s="18">
        <v>3200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4">
        <v>3200000</v>
      </c>
      <c r="X425" s="7"/>
    </row>
    <row r="426" spans="1:24" ht="21.75" customHeight="1">
      <c r="A426" s="8"/>
      <c r="B426" s="73"/>
      <c r="C426" s="72"/>
      <c r="D426" s="415" t="s">
        <v>137</v>
      </c>
      <c r="E426" s="415"/>
      <c r="F426" s="415"/>
      <c r="G426" s="415"/>
      <c r="H426" s="416"/>
      <c r="I426" s="15">
        <v>905</v>
      </c>
      <c r="J426" s="16">
        <v>1006</v>
      </c>
      <c r="K426" s="17">
        <v>7950000</v>
      </c>
      <c r="L426" s="15">
        <v>0</v>
      </c>
      <c r="M426" s="413"/>
      <c r="N426" s="413"/>
      <c r="O426" s="413"/>
      <c r="P426" s="414"/>
      <c r="Q426" s="18">
        <v>555.8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4">
        <v>555758.5</v>
      </c>
      <c r="X426" s="7"/>
    </row>
    <row r="427" spans="1:24" ht="63.75" customHeight="1">
      <c r="A427" s="8"/>
      <c r="B427" s="73"/>
      <c r="C427" s="71"/>
      <c r="D427" s="74"/>
      <c r="E427" s="75"/>
      <c r="F427" s="415" t="s">
        <v>261</v>
      </c>
      <c r="G427" s="415"/>
      <c r="H427" s="416"/>
      <c r="I427" s="15">
        <v>905</v>
      </c>
      <c r="J427" s="16">
        <v>1006</v>
      </c>
      <c r="K427" s="17">
        <v>7950006</v>
      </c>
      <c r="L427" s="15">
        <v>0</v>
      </c>
      <c r="M427" s="413"/>
      <c r="N427" s="413"/>
      <c r="O427" s="413"/>
      <c r="P427" s="414"/>
      <c r="Q427" s="18">
        <v>555.8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4">
        <v>555758.5</v>
      </c>
      <c r="X427" s="7"/>
    </row>
    <row r="428" spans="1:24" ht="32.25" customHeight="1">
      <c r="A428" s="8"/>
      <c r="B428" s="73"/>
      <c r="C428" s="71"/>
      <c r="D428" s="74"/>
      <c r="E428" s="74"/>
      <c r="F428" s="75"/>
      <c r="G428" s="411" t="s">
        <v>83</v>
      </c>
      <c r="H428" s="412"/>
      <c r="I428" s="15">
        <v>905</v>
      </c>
      <c r="J428" s="16">
        <v>1006</v>
      </c>
      <c r="K428" s="17">
        <v>7950006</v>
      </c>
      <c r="L428" s="15">
        <v>500</v>
      </c>
      <c r="M428" s="413"/>
      <c r="N428" s="413"/>
      <c r="O428" s="413"/>
      <c r="P428" s="414"/>
      <c r="Q428" s="18">
        <v>555.8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4">
        <v>555758.5</v>
      </c>
      <c r="X428" s="7"/>
    </row>
    <row r="429" spans="1:24" ht="32.25" customHeight="1">
      <c r="A429" s="8"/>
      <c r="B429" s="421" t="s">
        <v>262</v>
      </c>
      <c r="C429" s="421"/>
      <c r="D429" s="421"/>
      <c r="E429" s="421"/>
      <c r="F429" s="421"/>
      <c r="G429" s="421"/>
      <c r="H429" s="422"/>
      <c r="I429" s="19">
        <v>906</v>
      </c>
      <c r="J429" s="20">
        <v>0</v>
      </c>
      <c r="K429" s="21">
        <v>0</v>
      </c>
      <c r="L429" s="19">
        <v>0</v>
      </c>
      <c r="M429" s="423"/>
      <c r="N429" s="423"/>
      <c r="O429" s="423"/>
      <c r="P429" s="424"/>
      <c r="Q429" s="22">
        <v>27503.6</v>
      </c>
      <c r="R429" s="22">
        <v>15390.6</v>
      </c>
      <c r="S429" s="22">
        <v>2053.9</v>
      </c>
      <c r="T429" s="22">
        <v>0</v>
      </c>
      <c r="U429" s="22">
        <v>0</v>
      </c>
      <c r="V429" s="22">
        <v>565</v>
      </c>
      <c r="W429" s="14">
        <v>27503620</v>
      </c>
      <c r="X429" s="7"/>
    </row>
    <row r="430" spans="1:24" ht="67.5" customHeight="1">
      <c r="A430" s="8"/>
      <c r="B430" s="70"/>
      <c r="C430" s="417" t="s">
        <v>263</v>
      </c>
      <c r="D430" s="417"/>
      <c r="E430" s="417"/>
      <c r="F430" s="417"/>
      <c r="G430" s="417"/>
      <c r="H430" s="418"/>
      <c r="I430" s="10">
        <v>906</v>
      </c>
      <c r="J430" s="11">
        <v>103</v>
      </c>
      <c r="K430" s="12">
        <v>0</v>
      </c>
      <c r="L430" s="10">
        <v>0</v>
      </c>
      <c r="M430" s="419"/>
      <c r="N430" s="419"/>
      <c r="O430" s="419"/>
      <c r="P430" s="420"/>
      <c r="Q430" s="13">
        <v>23103.6</v>
      </c>
      <c r="R430" s="13">
        <v>15390.6</v>
      </c>
      <c r="S430" s="13">
        <v>2053.9</v>
      </c>
      <c r="T430" s="13">
        <v>0</v>
      </c>
      <c r="U430" s="13">
        <v>0</v>
      </c>
      <c r="V430" s="13">
        <v>565</v>
      </c>
      <c r="W430" s="14">
        <v>23103620</v>
      </c>
      <c r="X430" s="7"/>
    </row>
    <row r="431" spans="1:24" ht="21.75" customHeight="1">
      <c r="A431" s="8"/>
      <c r="B431" s="73"/>
      <c r="C431" s="72"/>
      <c r="D431" s="415" t="s">
        <v>85</v>
      </c>
      <c r="E431" s="415"/>
      <c r="F431" s="415"/>
      <c r="G431" s="415"/>
      <c r="H431" s="416"/>
      <c r="I431" s="15">
        <v>906</v>
      </c>
      <c r="J431" s="16">
        <v>103</v>
      </c>
      <c r="K431" s="17">
        <v>20000</v>
      </c>
      <c r="L431" s="15">
        <v>0</v>
      </c>
      <c r="M431" s="413"/>
      <c r="N431" s="413"/>
      <c r="O431" s="413"/>
      <c r="P431" s="414"/>
      <c r="Q431" s="18">
        <v>23103.6</v>
      </c>
      <c r="R431" s="18">
        <v>15390.6</v>
      </c>
      <c r="S431" s="18">
        <v>2053.9</v>
      </c>
      <c r="T431" s="18">
        <v>0</v>
      </c>
      <c r="U431" s="18">
        <v>0</v>
      </c>
      <c r="V431" s="18">
        <v>565</v>
      </c>
      <c r="W431" s="14">
        <v>23103620</v>
      </c>
      <c r="X431" s="7"/>
    </row>
    <row r="432" spans="1:24" ht="12" customHeight="1">
      <c r="A432" s="8"/>
      <c r="B432" s="73"/>
      <c r="C432" s="71"/>
      <c r="D432" s="75"/>
      <c r="E432" s="415" t="s">
        <v>86</v>
      </c>
      <c r="F432" s="415"/>
      <c r="G432" s="415"/>
      <c r="H432" s="416"/>
      <c r="I432" s="15">
        <v>906</v>
      </c>
      <c r="J432" s="16">
        <v>103</v>
      </c>
      <c r="K432" s="17">
        <v>20400</v>
      </c>
      <c r="L432" s="15">
        <v>0</v>
      </c>
      <c r="M432" s="413"/>
      <c r="N432" s="413"/>
      <c r="O432" s="413"/>
      <c r="P432" s="414"/>
      <c r="Q432" s="18">
        <v>17241.6</v>
      </c>
      <c r="R432" s="18">
        <v>10019.6</v>
      </c>
      <c r="S432" s="18">
        <v>1657.9</v>
      </c>
      <c r="T432" s="18">
        <v>0</v>
      </c>
      <c r="U432" s="18">
        <v>0</v>
      </c>
      <c r="V432" s="18">
        <v>565</v>
      </c>
      <c r="W432" s="14">
        <v>17241574</v>
      </c>
      <c r="X432" s="7"/>
    </row>
    <row r="433" spans="1:24" ht="32.25" customHeight="1">
      <c r="A433" s="8"/>
      <c r="B433" s="73"/>
      <c r="C433" s="71"/>
      <c r="D433" s="74"/>
      <c r="E433" s="75"/>
      <c r="F433" s="415" t="s">
        <v>264</v>
      </c>
      <c r="G433" s="415"/>
      <c r="H433" s="416"/>
      <c r="I433" s="15">
        <v>906</v>
      </c>
      <c r="J433" s="16">
        <v>103</v>
      </c>
      <c r="K433" s="17">
        <v>20406</v>
      </c>
      <c r="L433" s="15">
        <v>0</v>
      </c>
      <c r="M433" s="413"/>
      <c r="N433" s="413"/>
      <c r="O433" s="413"/>
      <c r="P433" s="414"/>
      <c r="Q433" s="18">
        <v>17241.6</v>
      </c>
      <c r="R433" s="18">
        <v>10019.6</v>
      </c>
      <c r="S433" s="18">
        <v>1657.9</v>
      </c>
      <c r="T433" s="18">
        <v>0</v>
      </c>
      <c r="U433" s="18">
        <v>0</v>
      </c>
      <c r="V433" s="18">
        <v>565</v>
      </c>
      <c r="W433" s="14">
        <v>17241574</v>
      </c>
      <c r="X433" s="7"/>
    </row>
    <row r="434" spans="1:24" ht="32.25" customHeight="1">
      <c r="A434" s="8"/>
      <c r="B434" s="73"/>
      <c r="C434" s="71"/>
      <c r="D434" s="74"/>
      <c r="E434" s="74"/>
      <c r="F434" s="75"/>
      <c r="G434" s="411" t="s">
        <v>83</v>
      </c>
      <c r="H434" s="412"/>
      <c r="I434" s="15">
        <v>906</v>
      </c>
      <c r="J434" s="16">
        <v>103</v>
      </c>
      <c r="K434" s="17">
        <v>20406</v>
      </c>
      <c r="L434" s="15">
        <v>500</v>
      </c>
      <c r="M434" s="413"/>
      <c r="N434" s="413"/>
      <c r="O434" s="413"/>
      <c r="P434" s="414"/>
      <c r="Q434" s="18">
        <v>17241.6</v>
      </c>
      <c r="R434" s="18">
        <v>10019.6</v>
      </c>
      <c r="S434" s="18">
        <v>1657.9</v>
      </c>
      <c r="T434" s="18">
        <v>0</v>
      </c>
      <c r="U434" s="18">
        <v>0</v>
      </c>
      <c r="V434" s="18">
        <v>565</v>
      </c>
      <c r="W434" s="14">
        <v>17241574</v>
      </c>
      <c r="X434" s="7"/>
    </row>
    <row r="435" spans="1:24" ht="32.25" customHeight="1">
      <c r="A435" s="8"/>
      <c r="B435" s="73"/>
      <c r="C435" s="71"/>
      <c r="D435" s="75"/>
      <c r="E435" s="415" t="s">
        <v>265</v>
      </c>
      <c r="F435" s="415"/>
      <c r="G435" s="415"/>
      <c r="H435" s="416"/>
      <c r="I435" s="15">
        <v>906</v>
      </c>
      <c r="J435" s="16">
        <v>103</v>
      </c>
      <c r="K435" s="17">
        <v>21100</v>
      </c>
      <c r="L435" s="15">
        <v>0</v>
      </c>
      <c r="M435" s="413"/>
      <c r="N435" s="413"/>
      <c r="O435" s="413"/>
      <c r="P435" s="414"/>
      <c r="Q435" s="18">
        <v>2256.1</v>
      </c>
      <c r="R435" s="18">
        <v>2115</v>
      </c>
      <c r="S435" s="18">
        <v>139.1</v>
      </c>
      <c r="T435" s="18">
        <v>0</v>
      </c>
      <c r="U435" s="18">
        <v>0</v>
      </c>
      <c r="V435" s="18">
        <v>0</v>
      </c>
      <c r="W435" s="14">
        <v>2256132</v>
      </c>
      <c r="X435" s="7"/>
    </row>
    <row r="436" spans="1:24" ht="32.25" customHeight="1">
      <c r="A436" s="8"/>
      <c r="B436" s="73"/>
      <c r="C436" s="71"/>
      <c r="D436" s="74"/>
      <c r="E436" s="74"/>
      <c r="F436" s="75"/>
      <c r="G436" s="411" t="s">
        <v>83</v>
      </c>
      <c r="H436" s="412"/>
      <c r="I436" s="15">
        <v>906</v>
      </c>
      <c r="J436" s="16">
        <v>103</v>
      </c>
      <c r="K436" s="17">
        <v>21100</v>
      </c>
      <c r="L436" s="15">
        <v>500</v>
      </c>
      <c r="M436" s="413"/>
      <c r="N436" s="413"/>
      <c r="O436" s="413"/>
      <c r="P436" s="414"/>
      <c r="Q436" s="18">
        <v>2256.1</v>
      </c>
      <c r="R436" s="18">
        <v>2115</v>
      </c>
      <c r="S436" s="18">
        <v>139.1</v>
      </c>
      <c r="T436" s="18">
        <v>0</v>
      </c>
      <c r="U436" s="18">
        <v>0</v>
      </c>
      <c r="V436" s="18">
        <v>0</v>
      </c>
      <c r="W436" s="14">
        <v>2256132</v>
      </c>
      <c r="X436" s="7"/>
    </row>
    <row r="437" spans="1:24" ht="32.25" customHeight="1">
      <c r="A437" s="8"/>
      <c r="B437" s="73"/>
      <c r="C437" s="71"/>
      <c r="D437" s="75"/>
      <c r="E437" s="415" t="s">
        <v>266</v>
      </c>
      <c r="F437" s="415"/>
      <c r="G437" s="415"/>
      <c r="H437" s="416"/>
      <c r="I437" s="15">
        <v>906</v>
      </c>
      <c r="J437" s="16">
        <v>103</v>
      </c>
      <c r="K437" s="17">
        <v>21200</v>
      </c>
      <c r="L437" s="15">
        <v>0</v>
      </c>
      <c r="M437" s="413"/>
      <c r="N437" s="413"/>
      <c r="O437" s="413"/>
      <c r="P437" s="414"/>
      <c r="Q437" s="18">
        <v>3605.9</v>
      </c>
      <c r="R437" s="18">
        <v>3256</v>
      </c>
      <c r="S437" s="18">
        <v>256.9</v>
      </c>
      <c r="T437" s="18">
        <v>0</v>
      </c>
      <c r="U437" s="18">
        <v>0</v>
      </c>
      <c r="V437" s="18">
        <v>0</v>
      </c>
      <c r="W437" s="14">
        <v>3605914</v>
      </c>
      <c r="X437" s="7"/>
    </row>
    <row r="438" spans="1:24" ht="32.25" customHeight="1">
      <c r="A438" s="8"/>
      <c r="B438" s="73"/>
      <c r="C438" s="71"/>
      <c r="D438" s="74"/>
      <c r="E438" s="74"/>
      <c r="F438" s="75"/>
      <c r="G438" s="411" t="s">
        <v>83</v>
      </c>
      <c r="H438" s="412"/>
      <c r="I438" s="15">
        <v>906</v>
      </c>
      <c r="J438" s="16">
        <v>103</v>
      </c>
      <c r="K438" s="17">
        <v>21200</v>
      </c>
      <c r="L438" s="15">
        <v>500</v>
      </c>
      <c r="M438" s="413"/>
      <c r="N438" s="413"/>
      <c r="O438" s="413"/>
      <c r="P438" s="414"/>
      <c r="Q438" s="18">
        <v>3605.9</v>
      </c>
      <c r="R438" s="18">
        <v>3256</v>
      </c>
      <c r="S438" s="18">
        <v>256.9</v>
      </c>
      <c r="T438" s="18">
        <v>0</v>
      </c>
      <c r="U438" s="18">
        <v>0</v>
      </c>
      <c r="V438" s="18">
        <v>0</v>
      </c>
      <c r="W438" s="14">
        <v>3605914</v>
      </c>
      <c r="X438" s="7"/>
    </row>
    <row r="439" spans="1:24" ht="21.75" customHeight="1">
      <c r="A439" s="8"/>
      <c r="B439" s="70"/>
      <c r="C439" s="417" t="s">
        <v>95</v>
      </c>
      <c r="D439" s="417"/>
      <c r="E439" s="417"/>
      <c r="F439" s="417"/>
      <c r="G439" s="417"/>
      <c r="H439" s="418"/>
      <c r="I439" s="10">
        <v>906</v>
      </c>
      <c r="J439" s="11">
        <v>114</v>
      </c>
      <c r="K439" s="12">
        <v>0</v>
      </c>
      <c r="L439" s="10">
        <v>0</v>
      </c>
      <c r="M439" s="419"/>
      <c r="N439" s="419"/>
      <c r="O439" s="419"/>
      <c r="P439" s="420"/>
      <c r="Q439" s="13">
        <v>3652.1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4">
        <v>3652100</v>
      </c>
      <c r="X439" s="7"/>
    </row>
    <row r="440" spans="1:24" ht="42.75" customHeight="1">
      <c r="A440" s="8"/>
      <c r="B440" s="73"/>
      <c r="C440" s="72"/>
      <c r="D440" s="415" t="s">
        <v>96</v>
      </c>
      <c r="E440" s="415"/>
      <c r="F440" s="415"/>
      <c r="G440" s="415"/>
      <c r="H440" s="416"/>
      <c r="I440" s="15">
        <v>906</v>
      </c>
      <c r="J440" s="16">
        <v>114</v>
      </c>
      <c r="K440" s="17">
        <v>920000</v>
      </c>
      <c r="L440" s="15">
        <v>0</v>
      </c>
      <c r="M440" s="413"/>
      <c r="N440" s="413"/>
      <c r="O440" s="413"/>
      <c r="P440" s="414"/>
      <c r="Q440" s="18">
        <v>3652.1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4">
        <v>3652100</v>
      </c>
      <c r="X440" s="7"/>
    </row>
    <row r="441" spans="1:24" ht="21.75" customHeight="1">
      <c r="A441" s="8"/>
      <c r="B441" s="73"/>
      <c r="C441" s="71"/>
      <c r="D441" s="75"/>
      <c r="E441" s="415" t="s">
        <v>97</v>
      </c>
      <c r="F441" s="415"/>
      <c r="G441" s="415"/>
      <c r="H441" s="416"/>
      <c r="I441" s="15">
        <v>906</v>
      </c>
      <c r="J441" s="16">
        <v>114</v>
      </c>
      <c r="K441" s="17">
        <v>920300</v>
      </c>
      <c r="L441" s="15">
        <v>0</v>
      </c>
      <c r="M441" s="413"/>
      <c r="N441" s="413"/>
      <c r="O441" s="413"/>
      <c r="P441" s="414"/>
      <c r="Q441" s="18">
        <v>3652.1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4">
        <v>3652100</v>
      </c>
      <c r="X441" s="7"/>
    </row>
    <row r="442" spans="1:24" ht="63" customHeight="1">
      <c r="A442" s="8"/>
      <c r="B442" s="73"/>
      <c r="C442" s="71"/>
      <c r="D442" s="74"/>
      <c r="E442" s="75"/>
      <c r="F442" s="415" t="s">
        <v>144</v>
      </c>
      <c r="G442" s="415"/>
      <c r="H442" s="416"/>
      <c r="I442" s="15">
        <v>906</v>
      </c>
      <c r="J442" s="16">
        <v>114</v>
      </c>
      <c r="K442" s="17">
        <v>920364</v>
      </c>
      <c r="L442" s="15">
        <v>0</v>
      </c>
      <c r="M442" s="413"/>
      <c r="N442" s="413"/>
      <c r="O442" s="413"/>
      <c r="P442" s="414"/>
      <c r="Q442" s="18">
        <v>3652.1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4">
        <v>3652100</v>
      </c>
      <c r="X442" s="7"/>
    </row>
    <row r="443" spans="1:24" ht="32.25" customHeight="1">
      <c r="A443" s="8"/>
      <c r="B443" s="73"/>
      <c r="C443" s="71"/>
      <c r="D443" s="74"/>
      <c r="E443" s="74"/>
      <c r="F443" s="75"/>
      <c r="G443" s="411" t="s">
        <v>83</v>
      </c>
      <c r="H443" s="412"/>
      <c r="I443" s="15">
        <v>906</v>
      </c>
      <c r="J443" s="16">
        <v>114</v>
      </c>
      <c r="K443" s="17">
        <v>920364</v>
      </c>
      <c r="L443" s="15">
        <v>500</v>
      </c>
      <c r="M443" s="413"/>
      <c r="N443" s="413"/>
      <c r="O443" s="413"/>
      <c r="P443" s="414"/>
      <c r="Q443" s="18">
        <v>3652.1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4">
        <v>3652100</v>
      </c>
      <c r="X443" s="7"/>
    </row>
    <row r="444" spans="1:24" ht="12" customHeight="1">
      <c r="A444" s="8"/>
      <c r="B444" s="70"/>
      <c r="C444" s="417" t="s">
        <v>267</v>
      </c>
      <c r="D444" s="417"/>
      <c r="E444" s="417"/>
      <c r="F444" s="417"/>
      <c r="G444" s="417"/>
      <c r="H444" s="418"/>
      <c r="I444" s="10">
        <v>906</v>
      </c>
      <c r="J444" s="11">
        <v>1001</v>
      </c>
      <c r="K444" s="12">
        <v>0</v>
      </c>
      <c r="L444" s="10">
        <v>0</v>
      </c>
      <c r="M444" s="419"/>
      <c r="N444" s="419"/>
      <c r="O444" s="419"/>
      <c r="P444" s="420"/>
      <c r="Q444" s="13">
        <v>747.9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4">
        <v>747900</v>
      </c>
      <c r="X444" s="7"/>
    </row>
    <row r="445" spans="1:24" ht="32.25" customHeight="1">
      <c r="A445" s="8"/>
      <c r="B445" s="73"/>
      <c r="C445" s="72"/>
      <c r="D445" s="415" t="s">
        <v>268</v>
      </c>
      <c r="E445" s="415"/>
      <c r="F445" s="415"/>
      <c r="G445" s="415"/>
      <c r="H445" s="416"/>
      <c r="I445" s="15">
        <v>906</v>
      </c>
      <c r="J445" s="16">
        <v>1001</v>
      </c>
      <c r="K445" s="17">
        <v>4910000</v>
      </c>
      <c r="L445" s="15">
        <v>0</v>
      </c>
      <c r="M445" s="413"/>
      <c r="N445" s="413"/>
      <c r="O445" s="413"/>
      <c r="P445" s="414"/>
      <c r="Q445" s="18">
        <v>747.9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4">
        <v>747900</v>
      </c>
      <c r="X445" s="7"/>
    </row>
    <row r="446" spans="1:24" ht="53.25" customHeight="1">
      <c r="A446" s="8"/>
      <c r="B446" s="73"/>
      <c r="C446" s="71"/>
      <c r="D446" s="75"/>
      <c r="E446" s="415" t="s">
        <v>269</v>
      </c>
      <c r="F446" s="415"/>
      <c r="G446" s="415"/>
      <c r="H446" s="416"/>
      <c r="I446" s="15">
        <v>906</v>
      </c>
      <c r="J446" s="16">
        <v>1001</v>
      </c>
      <c r="K446" s="17">
        <v>4910100</v>
      </c>
      <c r="L446" s="15">
        <v>0</v>
      </c>
      <c r="M446" s="413"/>
      <c r="N446" s="413"/>
      <c r="O446" s="413"/>
      <c r="P446" s="414"/>
      <c r="Q446" s="18">
        <v>747.9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4">
        <v>747900</v>
      </c>
      <c r="X446" s="7"/>
    </row>
    <row r="447" spans="1:24" ht="42" customHeight="1">
      <c r="A447" s="8"/>
      <c r="B447" s="73"/>
      <c r="C447" s="71"/>
      <c r="D447" s="74"/>
      <c r="E447" s="75"/>
      <c r="F447" s="415" t="s">
        <v>270</v>
      </c>
      <c r="G447" s="415"/>
      <c r="H447" s="416"/>
      <c r="I447" s="15">
        <v>906</v>
      </c>
      <c r="J447" s="16">
        <v>1001</v>
      </c>
      <c r="K447" s="17">
        <v>4910102</v>
      </c>
      <c r="L447" s="15">
        <v>0</v>
      </c>
      <c r="M447" s="413"/>
      <c r="N447" s="413"/>
      <c r="O447" s="413"/>
      <c r="P447" s="414"/>
      <c r="Q447" s="18">
        <v>747.9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4">
        <v>747900</v>
      </c>
      <c r="X447" s="7"/>
    </row>
    <row r="448" spans="1:24" ht="12" customHeight="1">
      <c r="A448" s="8"/>
      <c r="B448" s="73"/>
      <c r="C448" s="71"/>
      <c r="D448" s="74"/>
      <c r="E448" s="74"/>
      <c r="F448" s="75"/>
      <c r="G448" s="411" t="s">
        <v>271</v>
      </c>
      <c r="H448" s="412"/>
      <c r="I448" s="15">
        <v>906</v>
      </c>
      <c r="J448" s="16">
        <v>1001</v>
      </c>
      <c r="K448" s="17">
        <v>4910102</v>
      </c>
      <c r="L448" s="15">
        <v>5</v>
      </c>
      <c r="M448" s="413"/>
      <c r="N448" s="413"/>
      <c r="O448" s="413"/>
      <c r="P448" s="414"/>
      <c r="Q448" s="18">
        <v>747.9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4">
        <v>747900</v>
      </c>
      <c r="X448" s="7"/>
    </row>
    <row r="449" spans="1:24" ht="32.25" customHeight="1">
      <c r="A449" s="8"/>
      <c r="B449" s="421" t="s">
        <v>272</v>
      </c>
      <c r="C449" s="421"/>
      <c r="D449" s="421"/>
      <c r="E449" s="421"/>
      <c r="F449" s="421"/>
      <c r="G449" s="421"/>
      <c r="H449" s="422"/>
      <c r="I449" s="19">
        <v>907</v>
      </c>
      <c r="J449" s="20">
        <v>0</v>
      </c>
      <c r="K449" s="21">
        <v>0</v>
      </c>
      <c r="L449" s="19">
        <v>0</v>
      </c>
      <c r="M449" s="423"/>
      <c r="N449" s="423"/>
      <c r="O449" s="423"/>
      <c r="P449" s="424"/>
      <c r="Q449" s="22">
        <v>12230.4</v>
      </c>
      <c r="R449" s="22">
        <v>9264.9</v>
      </c>
      <c r="S449" s="22">
        <v>1486.7</v>
      </c>
      <c r="T449" s="22">
        <v>0</v>
      </c>
      <c r="U449" s="22">
        <v>0</v>
      </c>
      <c r="V449" s="22">
        <v>0</v>
      </c>
      <c r="W449" s="14">
        <v>12230357</v>
      </c>
      <c r="X449" s="7"/>
    </row>
    <row r="450" spans="1:24" ht="56.25" customHeight="1">
      <c r="A450" s="8"/>
      <c r="B450" s="70"/>
      <c r="C450" s="417" t="s">
        <v>84</v>
      </c>
      <c r="D450" s="417"/>
      <c r="E450" s="417"/>
      <c r="F450" s="417"/>
      <c r="G450" s="417"/>
      <c r="H450" s="418"/>
      <c r="I450" s="10">
        <v>907</v>
      </c>
      <c r="J450" s="11">
        <v>106</v>
      </c>
      <c r="K450" s="12">
        <v>0</v>
      </c>
      <c r="L450" s="10">
        <v>0</v>
      </c>
      <c r="M450" s="419"/>
      <c r="N450" s="419"/>
      <c r="O450" s="419"/>
      <c r="P450" s="420"/>
      <c r="Q450" s="13">
        <v>12230.4</v>
      </c>
      <c r="R450" s="13">
        <v>9264.9</v>
      </c>
      <c r="S450" s="13">
        <v>1486.7</v>
      </c>
      <c r="T450" s="13">
        <v>0</v>
      </c>
      <c r="U450" s="13">
        <v>0</v>
      </c>
      <c r="V450" s="13">
        <v>0</v>
      </c>
      <c r="W450" s="14">
        <v>12230357</v>
      </c>
      <c r="X450" s="7"/>
    </row>
    <row r="451" spans="1:24" ht="21.75" customHeight="1">
      <c r="A451" s="8"/>
      <c r="B451" s="73"/>
      <c r="C451" s="72"/>
      <c r="D451" s="415" t="s">
        <v>85</v>
      </c>
      <c r="E451" s="415"/>
      <c r="F451" s="415"/>
      <c r="G451" s="415"/>
      <c r="H451" s="416"/>
      <c r="I451" s="15">
        <v>907</v>
      </c>
      <c r="J451" s="16">
        <v>106</v>
      </c>
      <c r="K451" s="17">
        <v>20000</v>
      </c>
      <c r="L451" s="15">
        <v>0</v>
      </c>
      <c r="M451" s="413"/>
      <c r="N451" s="413"/>
      <c r="O451" s="413"/>
      <c r="P451" s="414"/>
      <c r="Q451" s="18">
        <v>12230.4</v>
      </c>
      <c r="R451" s="18">
        <v>9264.9</v>
      </c>
      <c r="S451" s="18">
        <v>1486.7</v>
      </c>
      <c r="T451" s="18">
        <v>0</v>
      </c>
      <c r="U451" s="18">
        <v>0</v>
      </c>
      <c r="V451" s="18">
        <v>0</v>
      </c>
      <c r="W451" s="14">
        <v>12230357</v>
      </c>
      <c r="X451" s="7"/>
    </row>
    <row r="452" spans="1:24" ht="12" customHeight="1">
      <c r="A452" s="8"/>
      <c r="B452" s="73"/>
      <c r="C452" s="71"/>
      <c r="D452" s="75"/>
      <c r="E452" s="415" t="s">
        <v>86</v>
      </c>
      <c r="F452" s="415"/>
      <c r="G452" s="415"/>
      <c r="H452" s="416"/>
      <c r="I452" s="15">
        <v>907</v>
      </c>
      <c r="J452" s="16">
        <v>106</v>
      </c>
      <c r="K452" s="17">
        <v>20400</v>
      </c>
      <c r="L452" s="15">
        <v>0</v>
      </c>
      <c r="M452" s="413"/>
      <c r="N452" s="413"/>
      <c r="O452" s="413"/>
      <c r="P452" s="414"/>
      <c r="Q452" s="18">
        <v>10748.6</v>
      </c>
      <c r="R452" s="18">
        <v>7908.2</v>
      </c>
      <c r="S452" s="18">
        <v>1364.6</v>
      </c>
      <c r="T452" s="18">
        <v>0</v>
      </c>
      <c r="U452" s="18">
        <v>0</v>
      </c>
      <c r="V452" s="18">
        <v>0</v>
      </c>
      <c r="W452" s="14">
        <v>10748544</v>
      </c>
      <c r="X452" s="7"/>
    </row>
    <row r="453" spans="1:24" ht="32.25" customHeight="1">
      <c r="A453" s="8"/>
      <c r="B453" s="73"/>
      <c r="C453" s="71"/>
      <c r="D453" s="74"/>
      <c r="E453" s="75"/>
      <c r="F453" s="415" t="s">
        <v>273</v>
      </c>
      <c r="G453" s="415"/>
      <c r="H453" s="416"/>
      <c r="I453" s="15">
        <v>907</v>
      </c>
      <c r="J453" s="16">
        <v>106</v>
      </c>
      <c r="K453" s="17">
        <v>20403</v>
      </c>
      <c r="L453" s="15">
        <v>0</v>
      </c>
      <c r="M453" s="413"/>
      <c r="N453" s="413"/>
      <c r="O453" s="413"/>
      <c r="P453" s="414"/>
      <c r="Q453" s="18">
        <v>10748.6</v>
      </c>
      <c r="R453" s="18">
        <v>7908.2</v>
      </c>
      <c r="S453" s="18">
        <v>1364.6</v>
      </c>
      <c r="T453" s="18">
        <v>0</v>
      </c>
      <c r="U453" s="18">
        <v>0</v>
      </c>
      <c r="V453" s="18">
        <v>0</v>
      </c>
      <c r="W453" s="14">
        <v>10748544</v>
      </c>
      <c r="X453" s="7"/>
    </row>
    <row r="454" spans="1:24" ht="32.25" customHeight="1">
      <c r="A454" s="8"/>
      <c r="B454" s="73"/>
      <c r="C454" s="71"/>
      <c r="D454" s="74"/>
      <c r="E454" s="74"/>
      <c r="F454" s="75"/>
      <c r="G454" s="411" t="s">
        <v>83</v>
      </c>
      <c r="H454" s="412"/>
      <c r="I454" s="15">
        <v>907</v>
      </c>
      <c r="J454" s="16">
        <v>106</v>
      </c>
      <c r="K454" s="17">
        <v>20403</v>
      </c>
      <c r="L454" s="15">
        <v>500</v>
      </c>
      <c r="M454" s="413"/>
      <c r="N454" s="413"/>
      <c r="O454" s="413"/>
      <c r="P454" s="414"/>
      <c r="Q454" s="18">
        <v>10748.6</v>
      </c>
      <c r="R454" s="18">
        <v>7908.2</v>
      </c>
      <c r="S454" s="18">
        <v>1364.6</v>
      </c>
      <c r="T454" s="18">
        <v>0</v>
      </c>
      <c r="U454" s="18">
        <v>0</v>
      </c>
      <c r="V454" s="18">
        <v>0</v>
      </c>
      <c r="W454" s="14">
        <v>10748544</v>
      </c>
      <c r="X454" s="7"/>
    </row>
    <row r="455" spans="1:24" ht="42.75" customHeight="1">
      <c r="A455" s="8"/>
      <c r="B455" s="73"/>
      <c r="C455" s="71"/>
      <c r="D455" s="75"/>
      <c r="E455" s="415" t="s">
        <v>274</v>
      </c>
      <c r="F455" s="415"/>
      <c r="G455" s="415"/>
      <c r="H455" s="416"/>
      <c r="I455" s="15">
        <v>907</v>
      </c>
      <c r="J455" s="16">
        <v>106</v>
      </c>
      <c r="K455" s="17">
        <v>22500</v>
      </c>
      <c r="L455" s="15">
        <v>0</v>
      </c>
      <c r="M455" s="413"/>
      <c r="N455" s="413"/>
      <c r="O455" s="413"/>
      <c r="P455" s="414"/>
      <c r="Q455" s="18">
        <v>1481.8</v>
      </c>
      <c r="R455" s="18">
        <v>1356.7</v>
      </c>
      <c r="S455" s="18">
        <v>122.1</v>
      </c>
      <c r="T455" s="18">
        <v>0</v>
      </c>
      <c r="U455" s="18">
        <v>0</v>
      </c>
      <c r="V455" s="18">
        <v>0</v>
      </c>
      <c r="W455" s="14">
        <v>1481813</v>
      </c>
      <c r="X455" s="7"/>
    </row>
    <row r="456" spans="1:24" ht="21.75" customHeight="1">
      <c r="A456" s="8"/>
      <c r="B456" s="73"/>
      <c r="C456" s="71"/>
      <c r="D456" s="74"/>
      <c r="E456" s="75"/>
      <c r="F456" s="415" t="s">
        <v>275</v>
      </c>
      <c r="G456" s="415"/>
      <c r="H456" s="416"/>
      <c r="I456" s="15">
        <v>907</v>
      </c>
      <c r="J456" s="16">
        <v>106</v>
      </c>
      <c r="K456" s="17">
        <v>22503</v>
      </c>
      <c r="L456" s="15">
        <v>0</v>
      </c>
      <c r="M456" s="413"/>
      <c r="N456" s="413"/>
      <c r="O456" s="413"/>
      <c r="P456" s="414"/>
      <c r="Q456" s="18">
        <v>1481.8</v>
      </c>
      <c r="R456" s="18">
        <v>1356.7</v>
      </c>
      <c r="S456" s="18">
        <v>122.1</v>
      </c>
      <c r="T456" s="18">
        <v>0</v>
      </c>
      <c r="U456" s="18">
        <v>0</v>
      </c>
      <c r="V456" s="18">
        <v>0</v>
      </c>
      <c r="W456" s="14">
        <v>1481813</v>
      </c>
      <c r="X456" s="7"/>
    </row>
    <row r="457" spans="1:24" ht="32.25" customHeight="1">
      <c r="A457" s="8"/>
      <c r="B457" s="73"/>
      <c r="C457" s="71"/>
      <c r="D457" s="74"/>
      <c r="E457" s="74"/>
      <c r="F457" s="75"/>
      <c r="G457" s="411" t="s">
        <v>83</v>
      </c>
      <c r="H457" s="412"/>
      <c r="I457" s="15">
        <v>907</v>
      </c>
      <c r="J457" s="16">
        <v>106</v>
      </c>
      <c r="K457" s="17">
        <v>22503</v>
      </c>
      <c r="L457" s="15">
        <v>500</v>
      </c>
      <c r="M457" s="413"/>
      <c r="N457" s="413"/>
      <c r="O457" s="413"/>
      <c r="P457" s="414"/>
      <c r="Q457" s="18">
        <v>1481.8</v>
      </c>
      <c r="R457" s="18">
        <v>1356.7</v>
      </c>
      <c r="S457" s="18">
        <v>122.1</v>
      </c>
      <c r="T457" s="18">
        <v>0</v>
      </c>
      <c r="U457" s="18">
        <v>0</v>
      </c>
      <c r="V457" s="18">
        <v>0</v>
      </c>
      <c r="W457" s="14">
        <v>1481813</v>
      </c>
      <c r="X457" s="7"/>
    </row>
    <row r="458" spans="1:24" ht="42.75" customHeight="1">
      <c r="A458" s="8"/>
      <c r="B458" s="421" t="s">
        <v>276</v>
      </c>
      <c r="C458" s="421"/>
      <c r="D458" s="421"/>
      <c r="E458" s="421"/>
      <c r="F458" s="421"/>
      <c r="G458" s="421"/>
      <c r="H458" s="422"/>
      <c r="I458" s="19">
        <v>915</v>
      </c>
      <c r="J458" s="20">
        <v>0</v>
      </c>
      <c r="K458" s="21">
        <v>0</v>
      </c>
      <c r="L458" s="19">
        <v>0</v>
      </c>
      <c r="M458" s="423"/>
      <c r="N458" s="423"/>
      <c r="O458" s="423"/>
      <c r="P458" s="424"/>
      <c r="Q458" s="22">
        <v>1008313</v>
      </c>
      <c r="R458" s="22">
        <v>48745.5</v>
      </c>
      <c r="S458" s="22">
        <v>11082.2</v>
      </c>
      <c r="T458" s="22">
        <v>2166.4</v>
      </c>
      <c r="U458" s="22">
        <v>0</v>
      </c>
      <c r="V458" s="22">
        <v>2100.4</v>
      </c>
      <c r="W458" s="14">
        <v>1008313000.5499998</v>
      </c>
      <c r="X458" s="7"/>
    </row>
    <row r="459" spans="1:24" ht="12" customHeight="1">
      <c r="A459" s="8"/>
      <c r="B459" s="70"/>
      <c r="C459" s="417" t="s">
        <v>267</v>
      </c>
      <c r="D459" s="417"/>
      <c r="E459" s="417"/>
      <c r="F459" s="417"/>
      <c r="G459" s="417"/>
      <c r="H459" s="418"/>
      <c r="I459" s="10">
        <v>915</v>
      </c>
      <c r="J459" s="11">
        <v>1001</v>
      </c>
      <c r="K459" s="12">
        <v>0</v>
      </c>
      <c r="L459" s="10">
        <v>0</v>
      </c>
      <c r="M459" s="419"/>
      <c r="N459" s="419"/>
      <c r="O459" s="419"/>
      <c r="P459" s="420"/>
      <c r="Q459" s="13">
        <v>3712.5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4">
        <v>3712503.85</v>
      </c>
      <c r="X459" s="7"/>
    </row>
    <row r="460" spans="1:24" ht="32.25" customHeight="1">
      <c r="A460" s="8"/>
      <c r="B460" s="73"/>
      <c r="C460" s="72"/>
      <c r="D460" s="415" t="s">
        <v>268</v>
      </c>
      <c r="E460" s="415"/>
      <c r="F460" s="415"/>
      <c r="G460" s="415"/>
      <c r="H460" s="416"/>
      <c r="I460" s="15">
        <v>915</v>
      </c>
      <c r="J460" s="16">
        <v>1001</v>
      </c>
      <c r="K460" s="17">
        <v>4910000</v>
      </c>
      <c r="L460" s="15">
        <v>0</v>
      </c>
      <c r="M460" s="413"/>
      <c r="N460" s="413"/>
      <c r="O460" s="413"/>
      <c r="P460" s="414"/>
      <c r="Q460" s="18">
        <v>3712.5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4">
        <v>3712503.85</v>
      </c>
      <c r="X460" s="7"/>
    </row>
    <row r="461" spans="1:24" ht="53.25" customHeight="1">
      <c r="A461" s="8"/>
      <c r="B461" s="73"/>
      <c r="C461" s="71"/>
      <c r="D461" s="75"/>
      <c r="E461" s="415" t="s">
        <v>269</v>
      </c>
      <c r="F461" s="415"/>
      <c r="G461" s="415"/>
      <c r="H461" s="416"/>
      <c r="I461" s="15">
        <v>915</v>
      </c>
      <c r="J461" s="16">
        <v>1001</v>
      </c>
      <c r="K461" s="17">
        <v>4910100</v>
      </c>
      <c r="L461" s="15">
        <v>0</v>
      </c>
      <c r="M461" s="413"/>
      <c r="N461" s="413"/>
      <c r="O461" s="413"/>
      <c r="P461" s="414"/>
      <c r="Q461" s="18">
        <v>3712.5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4">
        <v>3712503.85</v>
      </c>
      <c r="X461" s="7"/>
    </row>
    <row r="462" spans="1:24" ht="12" customHeight="1">
      <c r="A462" s="8"/>
      <c r="B462" s="73"/>
      <c r="C462" s="71"/>
      <c r="D462" s="74"/>
      <c r="E462" s="74"/>
      <c r="F462" s="75"/>
      <c r="G462" s="411" t="s">
        <v>271</v>
      </c>
      <c r="H462" s="412"/>
      <c r="I462" s="15">
        <v>915</v>
      </c>
      <c r="J462" s="16">
        <v>1001</v>
      </c>
      <c r="K462" s="17">
        <v>4910100</v>
      </c>
      <c r="L462" s="15">
        <v>5</v>
      </c>
      <c r="M462" s="413"/>
      <c r="N462" s="413"/>
      <c r="O462" s="413"/>
      <c r="P462" s="414"/>
      <c r="Q462" s="18">
        <v>3712.5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4">
        <v>3712503.85</v>
      </c>
      <c r="X462" s="7"/>
    </row>
    <row r="463" spans="1:24" ht="21.75" customHeight="1">
      <c r="A463" s="8"/>
      <c r="B463" s="70"/>
      <c r="C463" s="417" t="s">
        <v>277</v>
      </c>
      <c r="D463" s="417"/>
      <c r="E463" s="417"/>
      <c r="F463" s="417"/>
      <c r="G463" s="417"/>
      <c r="H463" s="418"/>
      <c r="I463" s="10">
        <v>915</v>
      </c>
      <c r="J463" s="11">
        <v>1002</v>
      </c>
      <c r="K463" s="12">
        <v>0</v>
      </c>
      <c r="L463" s="10">
        <v>0</v>
      </c>
      <c r="M463" s="419"/>
      <c r="N463" s="419"/>
      <c r="O463" s="419"/>
      <c r="P463" s="420"/>
      <c r="Q463" s="13">
        <v>42657</v>
      </c>
      <c r="R463" s="13">
        <v>27582</v>
      </c>
      <c r="S463" s="13">
        <v>5788</v>
      </c>
      <c r="T463" s="13">
        <v>2166.4</v>
      </c>
      <c r="U463" s="13">
        <v>0</v>
      </c>
      <c r="V463" s="13">
        <v>256</v>
      </c>
      <c r="W463" s="14">
        <v>42657000</v>
      </c>
      <c r="X463" s="7"/>
    </row>
    <row r="464" spans="1:24" ht="21.75" customHeight="1">
      <c r="A464" s="8"/>
      <c r="B464" s="73"/>
      <c r="C464" s="72"/>
      <c r="D464" s="415" t="s">
        <v>278</v>
      </c>
      <c r="E464" s="415"/>
      <c r="F464" s="415"/>
      <c r="G464" s="415"/>
      <c r="H464" s="416"/>
      <c r="I464" s="15">
        <v>915</v>
      </c>
      <c r="J464" s="16">
        <v>1002</v>
      </c>
      <c r="K464" s="17">
        <v>5070000</v>
      </c>
      <c r="L464" s="15">
        <v>0</v>
      </c>
      <c r="M464" s="413"/>
      <c r="N464" s="413"/>
      <c r="O464" s="413"/>
      <c r="P464" s="414"/>
      <c r="Q464" s="18">
        <v>42657</v>
      </c>
      <c r="R464" s="18">
        <v>27582</v>
      </c>
      <c r="S464" s="18">
        <v>5788</v>
      </c>
      <c r="T464" s="18">
        <v>2166.4</v>
      </c>
      <c r="U464" s="18">
        <v>0</v>
      </c>
      <c r="V464" s="18">
        <v>256</v>
      </c>
      <c r="W464" s="14">
        <v>42657000</v>
      </c>
      <c r="X464" s="7"/>
    </row>
    <row r="465" spans="1:24" ht="32.25" customHeight="1">
      <c r="A465" s="8"/>
      <c r="B465" s="73"/>
      <c r="C465" s="71"/>
      <c r="D465" s="75"/>
      <c r="E465" s="415" t="s">
        <v>114</v>
      </c>
      <c r="F465" s="415"/>
      <c r="G465" s="415"/>
      <c r="H465" s="416"/>
      <c r="I465" s="15">
        <v>915</v>
      </c>
      <c r="J465" s="16">
        <v>1002</v>
      </c>
      <c r="K465" s="17">
        <v>5079900</v>
      </c>
      <c r="L465" s="15">
        <v>0</v>
      </c>
      <c r="M465" s="413"/>
      <c r="N465" s="413"/>
      <c r="O465" s="413"/>
      <c r="P465" s="414"/>
      <c r="Q465" s="18">
        <v>42657</v>
      </c>
      <c r="R465" s="18">
        <v>27582</v>
      </c>
      <c r="S465" s="18">
        <v>5788</v>
      </c>
      <c r="T465" s="18">
        <v>2166.4</v>
      </c>
      <c r="U465" s="18">
        <v>0</v>
      </c>
      <c r="V465" s="18">
        <v>256</v>
      </c>
      <c r="W465" s="14">
        <v>42657000</v>
      </c>
      <c r="X465" s="7"/>
    </row>
    <row r="466" spans="1:24" ht="21.75" customHeight="1">
      <c r="A466" s="8"/>
      <c r="B466" s="73"/>
      <c r="C466" s="71"/>
      <c r="D466" s="74"/>
      <c r="E466" s="74"/>
      <c r="F466" s="75"/>
      <c r="G466" s="411" t="s">
        <v>116</v>
      </c>
      <c r="H466" s="412"/>
      <c r="I466" s="15">
        <v>915</v>
      </c>
      <c r="J466" s="16">
        <v>1002</v>
      </c>
      <c r="K466" s="17">
        <v>5079900</v>
      </c>
      <c r="L466" s="15">
        <v>1</v>
      </c>
      <c r="M466" s="413"/>
      <c r="N466" s="413"/>
      <c r="O466" s="413"/>
      <c r="P466" s="414"/>
      <c r="Q466" s="18">
        <v>1313</v>
      </c>
      <c r="R466" s="18">
        <v>720</v>
      </c>
      <c r="S466" s="18">
        <v>188</v>
      </c>
      <c r="T466" s="18">
        <v>65.8</v>
      </c>
      <c r="U466" s="18">
        <v>0</v>
      </c>
      <c r="V466" s="18">
        <v>156</v>
      </c>
      <c r="W466" s="14">
        <v>1313000</v>
      </c>
      <c r="X466" s="7"/>
    </row>
    <row r="467" spans="1:24" ht="49.5" customHeight="1">
      <c r="A467" s="8"/>
      <c r="B467" s="73"/>
      <c r="C467" s="71"/>
      <c r="D467" s="74"/>
      <c r="E467" s="75"/>
      <c r="F467" s="415" t="s">
        <v>279</v>
      </c>
      <c r="G467" s="415"/>
      <c r="H467" s="416"/>
      <c r="I467" s="15">
        <v>915</v>
      </c>
      <c r="J467" s="16">
        <v>1002</v>
      </c>
      <c r="K467" s="17">
        <v>5079902</v>
      </c>
      <c r="L467" s="15">
        <v>0</v>
      </c>
      <c r="M467" s="413"/>
      <c r="N467" s="413"/>
      <c r="O467" s="413"/>
      <c r="P467" s="414"/>
      <c r="Q467" s="18">
        <v>41344</v>
      </c>
      <c r="R467" s="18">
        <v>26862</v>
      </c>
      <c r="S467" s="18">
        <v>5600</v>
      </c>
      <c r="T467" s="18">
        <v>2100.6</v>
      </c>
      <c r="U467" s="18">
        <v>0</v>
      </c>
      <c r="V467" s="18">
        <v>100</v>
      </c>
      <c r="W467" s="14">
        <v>41344000</v>
      </c>
      <c r="X467" s="7"/>
    </row>
    <row r="468" spans="1:24" ht="21.75" customHeight="1">
      <c r="A468" s="8"/>
      <c r="B468" s="73"/>
      <c r="C468" s="71"/>
      <c r="D468" s="74"/>
      <c r="E468" s="74"/>
      <c r="F468" s="75"/>
      <c r="G468" s="411" t="s">
        <v>116</v>
      </c>
      <c r="H468" s="412"/>
      <c r="I468" s="15">
        <v>915</v>
      </c>
      <c r="J468" s="16">
        <v>1002</v>
      </c>
      <c r="K468" s="17">
        <v>5079902</v>
      </c>
      <c r="L468" s="15">
        <v>1</v>
      </c>
      <c r="M468" s="413"/>
      <c r="N468" s="413"/>
      <c r="O468" s="413"/>
      <c r="P468" s="414"/>
      <c r="Q468" s="18">
        <v>41344</v>
      </c>
      <c r="R468" s="18">
        <v>26862</v>
      </c>
      <c r="S468" s="18">
        <v>5600</v>
      </c>
      <c r="T468" s="18">
        <v>2100.6</v>
      </c>
      <c r="U468" s="18">
        <v>0</v>
      </c>
      <c r="V468" s="18">
        <v>100</v>
      </c>
      <c r="W468" s="14">
        <v>41344000</v>
      </c>
      <c r="X468" s="7"/>
    </row>
    <row r="469" spans="1:24" ht="21.75" customHeight="1">
      <c r="A469" s="8"/>
      <c r="B469" s="70"/>
      <c r="C469" s="417" t="s">
        <v>280</v>
      </c>
      <c r="D469" s="417"/>
      <c r="E469" s="417"/>
      <c r="F469" s="417"/>
      <c r="G469" s="417"/>
      <c r="H469" s="418"/>
      <c r="I469" s="10">
        <v>915</v>
      </c>
      <c r="J469" s="11">
        <v>1003</v>
      </c>
      <c r="K469" s="12">
        <v>0</v>
      </c>
      <c r="L469" s="10">
        <v>0</v>
      </c>
      <c r="M469" s="419"/>
      <c r="N469" s="419"/>
      <c r="O469" s="419"/>
      <c r="P469" s="420"/>
      <c r="Q469" s="13">
        <v>836555.5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4">
        <v>836555485.12</v>
      </c>
      <c r="X469" s="7"/>
    </row>
    <row r="470" spans="1:24" ht="12" customHeight="1">
      <c r="A470" s="8"/>
      <c r="B470" s="73"/>
      <c r="C470" s="72"/>
      <c r="D470" s="415" t="s">
        <v>281</v>
      </c>
      <c r="E470" s="415"/>
      <c r="F470" s="415"/>
      <c r="G470" s="415"/>
      <c r="H470" s="416"/>
      <c r="I470" s="15">
        <v>915</v>
      </c>
      <c r="J470" s="16">
        <v>1003</v>
      </c>
      <c r="K470" s="17">
        <v>5050000</v>
      </c>
      <c r="L470" s="15">
        <v>0</v>
      </c>
      <c r="M470" s="413"/>
      <c r="N470" s="413"/>
      <c r="O470" s="413"/>
      <c r="P470" s="414"/>
      <c r="Q470" s="18">
        <v>836555.5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4">
        <v>836555485.12</v>
      </c>
      <c r="X470" s="7"/>
    </row>
    <row r="471" spans="1:24" ht="42.75" customHeight="1">
      <c r="A471" s="8"/>
      <c r="B471" s="73"/>
      <c r="C471" s="71"/>
      <c r="D471" s="75"/>
      <c r="E471" s="415" t="s">
        <v>282</v>
      </c>
      <c r="F471" s="415"/>
      <c r="G471" s="415"/>
      <c r="H471" s="416"/>
      <c r="I471" s="15">
        <v>915</v>
      </c>
      <c r="J471" s="16">
        <v>1003</v>
      </c>
      <c r="K471" s="17">
        <v>5052200</v>
      </c>
      <c r="L471" s="15">
        <v>0</v>
      </c>
      <c r="M471" s="413"/>
      <c r="N471" s="413"/>
      <c r="O471" s="413"/>
      <c r="P471" s="414"/>
      <c r="Q471" s="18">
        <v>8452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4">
        <v>8452000</v>
      </c>
      <c r="X471" s="7"/>
    </row>
    <row r="472" spans="1:24" ht="69.75" customHeight="1">
      <c r="A472" s="8"/>
      <c r="B472" s="73"/>
      <c r="C472" s="71"/>
      <c r="D472" s="74"/>
      <c r="E472" s="75"/>
      <c r="F472" s="415" t="s">
        <v>283</v>
      </c>
      <c r="G472" s="415"/>
      <c r="H472" s="416"/>
      <c r="I472" s="15">
        <v>915</v>
      </c>
      <c r="J472" s="16">
        <v>1003</v>
      </c>
      <c r="K472" s="17">
        <v>5052205</v>
      </c>
      <c r="L472" s="15">
        <v>0</v>
      </c>
      <c r="M472" s="413"/>
      <c r="N472" s="413"/>
      <c r="O472" s="413"/>
      <c r="P472" s="414"/>
      <c r="Q472" s="18">
        <v>8452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4">
        <v>8452000</v>
      </c>
      <c r="X472" s="7"/>
    </row>
    <row r="473" spans="1:24" ht="12" customHeight="1">
      <c r="A473" s="8"/>
      <c r="B473" s="73"/>
      <c r="C473" s="71"/>
      <c r="D473" s="74"/>
      <c r="E473" s="74"/>
      <c r="F473" s="75"/>
      <c r="G473" s="411" t="s">
        <v>271</v>
      </c>
      <c r="H473" s="412"/>
      <c r="I473" s="15">
        <v>915</v>
      </c>
      <c r="J473" s="16">
        <v>1003</v>
      </c>
      <c r="K473" s="17">
        <v>5052205</v>
      </c>
      <c r="L473" s="15">
        <v>5</v>
      </c>
      <c r="M473" s="413"/>
      <c r="N473" s="413"/>
      <c r="O473" s="413"/>
      <c r="P473" s="414"/>
      <c r="Q473" s="18">
        <v>8452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4">
        <v>8452000</v>
      </c>
      <c r="X473" s="7"/>
    </row>
    <row r="474" spans="1:24" ht="42.75" customHeight="1">
      <c r="A474" s="8"/>
      <c r="B474" s="73"/>
      <c r="C474" s="71"/>
      <c r="D474" s="75"/>
      <c r="E474" s="415" t="s">
        <v>284</v>
      </c>
      <c r="F474" s="415"/>
      <c r="G474" s="415"/>
      <c r="H474" s="416"/>
      <c r="I474" s="15">
        <v>915</v>
      </c>
      <c r="J474" s="16">
        <v>1003</v>
      </c>
      <c r="K474" s="17">
        <v>5054800</v>
      </c>
      <c r="L474" s="15">
        <v>0</v>
      </c>
      <c r="M474" s="413"/>
      <c r="N474" s="413"/>
      <c r="O474" s="413"/>
      <c r="P474" s="414"/>
      <c r="Q474" s="18">
        <v>825603.5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4">
        <v>825603485.12</v>
      </c>
      <c r="X474" s="7"/>
    </row>
    <row r="475" spans="1:24" ht="49.5" customHeight="1">
      <c r="A475" s="8"/>
      <c r="B475" s="73"/>
      <c r="C475" s="71"/>
      <c r="D475" s="74"/>
      <c r="E475" s="75"/>
      <c r="F475" s="415" t="s">
        <v>285</v>
      </c>
      <c r="G475" s="415"/>
      <c r="H475" s="416"/>
      <c r="I475" s="15">
        <v>915</v>
      </c>
      <c r="J475" s="16">
        <v>1003</v>
      </c>
      <c r="K475" s="17">
        <v>5054801</v>
      </c>
      <c r="L475" s="15">
        <v>0</v>
      </c>
      <c r="M475" s="413"/>
      <c r="N475" s="413"/>
      <c r="O475" s="413"/>
      <c r="P475" s="414"/>
      <c r="Q475" s="18">
        <v>129071.4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4">
        <v>129071457.48</v>
      </c>
      <c r="X475" s="7"/>
    </row>
    <row r="476" spans="1:24" ht="12" customHeight="1">
      <c r="A476" s="8"/>
      <c r="B476" s="73"/>
      <c r="C476" s="71"/>
      <c r="D476" s="74"/>
      <c r="E476" s="74"/>
      <c r="F476" s="75"/>
      <c r="G476" s="411" t="s">
        <v>271</v>
      </c>
      <c r="H476" s="412"/>
      <c r="I476" s="15">
        <v>915</v>
      </c>
      <c r="J476" s="16">
        <v>1003</v>
      </c>
      <c r="K476" s="17">
        <v>5054801</v>
      </c>
      <c r="L476" s="15">
        <v>5</v>
      </c>
      <c r="M476" s="413"/>
      <c r="N476" s="413"/>
      <c r="O476" s="413"/>
      <c r="P476" s="414"/>
      <c r="Q476" s="18">
        <v>129071.4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4">
        <v>129071457.48</v>
      </c>
      <c r="X476" s="7"/>
    </row>
    <row r="477" spans="1:24" ht="44.25" customHeight="1">
      <c r="A477" s="8"/>
      <c r="B477" s="73"/>
      <c r="C477" s="71"/>
      <c r="D477" s="74"/>
      <c r="E477" s="75"/>
      <c r="F477" s="415" t="s">
        <v>286</v>
      </c>
      <c r="G477" s="415"/>
      <c r="H477" s="416"/>
      <c r="I477" s="15">
        <v>915</v>
      </c>
      <c r="J477" s="16">
        <v>1003</v>
      </c>
      <c r="K477" s="17">
        <v>5054803</v>
      </c>
      <c r="L477" s="15">
        <v>0</v>
      </c>
      <c r="M477" s="413"/>
      <c r="N477" s="413"/>
      <c r="O477" s="413"/>
      <c r="P477" s="414"/>
      <c r="Q477" s="18">
        <v>502184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4">
        <v>502184000</v>
      </c>
      <c r="X477" s="7"/>
    </row>
    <row r="478" spans="1:24" ht="12" customHeight="1">
      <c r="A478" s="8"/>
      <c r="B478" s="73"/>
      <c r="C478" s="71"/>
      <c r="D478" s="74"/>
      <c r="E478" s="74"/>
      <c r="F478" s="75"/>
      <c r="G478" s="411" t="s">
        <v>271</v>
      </c>
      <c r="H478" s="412"/>
      <c r="I478" s="15">
        <v>915</v>
      </c>
      <c r="J478" s="16">
        <v>1003</v>
      </c>
      <c r="K478" s="17">
        <v>5054803</v>
      </c>
      <c r="L478" s="15">
        <v>5</v>
      </c>
      <c r="M478" s="413"/>
      <c r="N478" s="413"/>
      <c r="O478" s="413"/>
      <c r="P478" s="414"/>
      <c r="Q478" s="18">
        <v>502184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4">
        <v>502184000</v>
      </c>
      <c r="X478" s="7"/>
    </row>
    <row r="479" spans="1:24" ht="54.75" customHeight="1">
      <c r="A479" s="8"/>
      <c r="B479" s="73"/>
      <c r="C479" s="71"/>
      <c r="D479" s="74"/>
      <c r="E479" s="75"/>
      <c r="F479" s="415" t="s">
        <v>287</v>
      </c>
      <c r="G479" s="415"/>
      <c r="H479" s="416"/>
      <c r="I479" s="15">
        <v>915</v>
      </c>
      <c r="J479" s="16">
        <v>1003</v>
      </c>
      <c r="K479" s="17">
        <v>5054805</v>
      </c>
      <c r="L479" s="15">
        <v>0</v>
      </c>
      <c r="M479" s="413"/>
      <c r="N479" s="413"/>
      <c r="O479" s="413"/>
      <c r="P479" s="414"/>
      <c r="Q479" s="18">
        <v>157115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4">
        <v>157115000</v>
      </c>
      <c r="X479" s="7"/>
    </row>
    <row r="480" spans="1:24" ht="12" customHeight="1">
      <c r="A480" s="8"/>
      <c r="B480" s="73"/>
      <c r="C480" s="71"/>
      <c r="D480" s="74"/>
      <c r="E480" s="74"/>
      <c r="F480" s="75"/>
      <c r="G480" s="411" t="s">
        <v>271</v>
      </c>
      <c r="H480" s="412"/>
      <c r="I480" s="15">
        <v>915</v>
      </c>
      <c r="J480" s="16">
        <v>1003</v>
      </c>
      <c r="K480" s="17">
        <v>5054805</v>
      </c>
      <c r="L480" s="15">
        <v>5</v>
      </c>
      <c r="M480" s="413"/>
      <c r="N480" s="413"/>
      <c r="O480" s="413"/>
      <c r="P480" s="414"/>
      <c r="Q480" s="18">
        <v>157115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4">
        <v>157115000</v>
      </c>
      <c r="X480" s="7"/>
    </row>
    <row r="481" spans="1:24" ht="42.75" customHeight="1">
      <c r="A481" s="8"/>
      <c r="B481" s="73"/>
      <c r="C481" s="71"/>
      <c r="D481" s="74"/>
      <c r="E481" s="75"/>
      <c r="F481" s="415" t="s">
        <v>288</v>
      </c>
      <c r="G481" s="415"/>
      <c r="H481" s="416"/>
      <c r="I481" s="15">
        <v>915</v>
      </c>
      <c r="J481" s="16">
        <v>1003</v>
      </c>
      <c r="K481" s="17">
        <v>5054807</v>
      </c>
      <c r="L481" s="15">
        <v>0</v>
      </c>
      <c r="M481" s="413"/>
      <c r="N481" s="413"/>
      <c r="O481" s="413"/>
      <c r="P481" s="414"/>
      <c r="Q481" s="18">
        <v>2357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4">
        <v>2357000</v>
      </c>
      <c r="X481" s="7"/>
    </row>
    <row r="482" spans="1:24" ht="12" customHeight="1">
      <c r="A482" s="8"/>
      <c r="B482" s="73"/>
      <c r="C482" s="71"/>
      <c r="D482" s="74"/>
      <c r="E482" s="74"/>
      <c r="F482" s="75"/>
      <c r="G482" s="411" t="s">
        <v>271</v>
      </c>
      <c r="H482" s="412"/>
      <c r="I482" s="15">
        <v>915</v>
      </c>
      <c r="J482" s="16">
        <v>1003</v>
      </c>
      <c r="K482" s="17">
        <v>5054807</v>
      </c>
      <c r="L482" s="15">
        <v>5</v>
      </c>
      <c r="M482" s="413"/>
      <c r="N482" s="413"/>
      <c r="O482" s="413"/>
      <c r="P482" s="414"/>
      <c r="Q482" s="18">
        <v>2357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4">
        <v>2357000</v>
      </c>
      <c r="X482" s="7"/>
    </row>
    <row r="483" spans="1:24" ht="42.75" customHeight="1">
      <c r="A483" s="8"/>
      <c r="B483" s="73"/>
      <c r="C483" s="71"/>
      <c r="D483" s="74"/>
      <c r="E483" s="75"/>
      <c r="F483" s="415" t="s">
        <v>289</v>
      </c>
      <c r="G483" s="415"/>
      <c r="H483" s="416"/>
      <c r="I483" s="15">
        <v>915</v>
      </c>
      <c r="J483" s="16">
        <v>1003</v>
      </c>
      <c r="K483" s="17">
        <v>5054808</v>
      </c>
      <c r="L483" s="15">
        <v>0</v>
      </c>
      <c r="M483" s="413"/>
      <c r="N483" s="413"/>
      <c r="O483" s="413"/>
      <c r="P483" s="414"/>
      <c r="Q483" s="18">
        <v>2359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4">
        <v>2359000</v>
      </c>
      <c r="X483" s="7"/>
    </row>
    <row r="484" spans="1:24" ht="12" customHeight="1">
      <c r="A484" s="8"/>
      <c r="B484" s="73"/>
      <c r="C484" s="71"/>
      <c r="D484" s="74"/>
      <c r="E484" s="74"/>
      <c r="F484" s="75"/>
      <c r="G484" s="411" t="s">
        <v>271</v>
      </c>
      <c r="H484" s="412"/>
      <c r="I484" s="15">
        <v>915</v>
      </c>
      <c r="J484" s="16">
        <v>1003</v>
      </c>
      <c r="K484" s="17">
        <v>5054808</v>
      </c>
      <c r="L484" s="15">
        <v>5</v>
      </c>
      <c r="M484" s="413"/>
      <c r="N484" s="413"/>
      <c r="O484" s="413"/>
      <c r="P484" s="414"/>
      <c r="Q484" s="18">
        <v>2359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4">
        <v>2359000</v>
      </c>
      <c r="X484" s="7"/>
    </row>
    <row r="485" spans="1:24" ht="51.75" customHeight="1">
      <c r="A485" s="8"/>
      <c r="B485" s="73"/>
      <c r="C485" s="71"/>
      <c r="D485" s="74"/>
      <c r="E485" s="75"/>
      <c r="F485" s="415" t="s">
        <v>290</v>
      </c>
      <c r="G485" s="415"/>
      <c r="H485" s="416"/>
      <c r="I485" s="15">
        <v>915</v>
      </c>
      <c r="J485" s="16">
        <v>1003</v>
      </c>
      <c r="K485" s="17">
        <v>5054809</v>
      </c>
      <c r="L485" s="15">
        <v>0</v>
      </c>
      <c r="M485" s="413"/>
      <c r="N485" s="413"/>
      <c r="O485" s="413"/>
      <c r="P485" s="414"/>
      <c r="Q485" s="18">
        <v>91.5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4">
        <v>91477.01</v>
      </c>
      <c r="X485" s="7"/>
    </row>
    <row r="486" spans="1:24" ht="12" customHeight="1">
      <c r="A486" s="8"/>
      <c r="B486" s="73"/>
      <c r="C486" s="71"/>
      <c r="D486" s="74"/>
      <c r="E486" s="74"/>
      <c r="F486" s="75"/>
      <c r="G486" s="411" t="s">
        <v>271</v>
      </c>
      <c r="H486" s="412"/>
      <c r="I486" s="15">
        <v>915</v>
      </c>
      <c r="J486" s="16">
        <v>1003</v>
      </c>
      <c r="K486" s="17">
        <v>5054809</v>
      </c>
      <c r="L486" s="15">
        <v>5</v>
      </c>
      <c r="M486" s="413"/>
      <c r="N486" s="413"/>
      <c r="O486" s="413"/>
      <c r="P486" s="414"/>
      <c r="Q486" s="18">
        <v>91.5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4">
        <v>91477.01</v>
      </c>
      <c r="X486" s="7"/>
    </row>
    <row r="487" spans="1:24" ht="63.75" customHeight="1">
      <c r="A487" s="8"/>
      <c r="B487" s="73"/>
      <c r="C487" s="71"/>
      <c r="D487" s="74"/>
      <c r="E487" s="75"/>
      <c r="F487" s="415" t="s">
        <v>291</v>
      </c>
      <c r="G487" s="415"/>
      <c r="H487" s="416"/>
      <c r="I487" s="15">
        <v>915</v>
      </c>
      <c r="J487" s="16">
        <v>1003</v>
      </c>
      <c r="K487" s="17">
        <v>5054810</v>
      </c>
      <c r="L487" s="15">
        <v>0</v>
      </c>
      <c r="M487" s="413"/>
      <c r="N487" s="413"/>
      <c r="O487" s="413"/>
      <c r="P487" s="414"/>
      <c r="Q487" s="18">
        <v>210.5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4">
        <v>210477.23</v>
      </c>
      <c r="X487" s="7"/>
    </row>
    <row r="488" spans="1:24" ht="12" customHeight="1">
      <c r="A488" s="8"/>
      <c r="B488" s="73"/>
      <c r="C488" s="71"/>
      <c r="D488" s="74"/>
      <c r="E488" s="74"/>
      <c r="F488" s="75"/>
      <c r="G488" s="411" t="s">
        <v>271</v>
      </c>
      <c r="H488" s="412"/>
      <c r="I488" s="15">
        <v>915</v>
      </c>
      <c r="J488" s="16">
        <v>1003</v>
      </c>
      <c r="K488" s="17">
        <v>5054810</v>
      </c>
      <c r="L488" s="15">
        <v>5</v>
      </c>
      <c r="M488" s="413"/>
      <c r="N488" s="413"/>
      <c r="O488" s="413"/>
      <c r="P488" s="414"/>
      <c r="Q488" s="18">
        <v>210.5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4">
        <v>210477.23</v>
      </c>
      <c r="X488" s="7"/>
    </row>
    <row r="489" spans="1:24" ht="63.75" customHeight="1">
      <c r="A489" s="8"/>
      <c r="B489" s="73"/>
      <c r="C489" s="71"/>
      <c r="D489" s="74"/>
      <c r="E489" s="75"/>
      <c r="F489" s="415" t="s">
        <v>292</v>
      </c>
      <c r="G489" s="415"/>
      <c r="H489" s="416"/>
      <c r="I489" s="15">
        <v>915</v>
      </c>
      <c r="J489" s="16">
        <v>1003</v>
      </c>
      <c r="K489" s="17">
        <v>5054811</v>
      </c>
      <c r="L489" s="15">
        <v>0</v>
      </c>
      <c r="M489" s="413"/>
      <c r="N489" s="413"/>
      <c r="O489" s="413"/>
      <c r="P489" s="414"/>
      <c r="Q489" s="18">
        <v>76.1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4">
        <v>76107.17</v>
      </c>
      <c r="X489" s="7"/>
    </row>
    <row r="490" spans="1:24" ht="12" customHeight="1">
      <c r="A490" s="8"/>
      <c r="B490" s="73"/>
      <c r="C490" s="71"/>
      <c r="D490" s="74"/>
      <c r="E490" s="74"/>
      <c r="F490" s="75"/>
      <c r="G490" s="411" t="s">
        <v>271</v>
      </c>
      <c r="H490" s="412"/>
      <c r="I490" s="15">
        <v>915</v>
      </c>
      <c r="J490" s="16">
        <v>1003</v>
      </c>
      <c r="K490" s="17">
        <v>5054811</v>
      </c>
      <c r="L490" s="15">
        <v>5</v>
      </c>
      <c r="M490" s="413"/>
      <c r="N490" s="413"/>
      <c r="O490" s="413"/>
      <c r="P490" s="414"/>
      <c r="Q490" s="18">
        <v>76.1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4">
        <v>76107.17</v>
      </c>
      <c r="X490" s="7"/>
    </row>
    <row r="491" spans="1:24" ht="63.75" customHeight="1">
      <c r="A491" s="8"/>
      <c r="B491" s="73"/>
      <c r="C491" s="71"/>
      <c r="D491" s="74"/>
      <c r="E491" s="75"/>
      <c r="F491" s="415" t="s">
        <v>293</v>
      </c>
      <c r="G491" s="415"/>
      <c r="H491" s="416"/>
      <c r="I491" s="15">
        <v>915</v>
      </c>
      <c r="J491" s="16">
        <v>1003</v>
      </c>
      <c r="K491" s="17">
        <v>5054812</v>
      </c>
      <c r="L491" s="15">
        <v>0</v>
      </c>
      <c r="M491" s="413"/>
      <c r="N491" s="413"/>
      <c r="O491" s="413"/>
      <c r="P491" s="414"/>
      <c r="Q491" s="18">
        <v>32139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4">
        <v>32138966.23</v>
      </c>
      <c r="X491" s="7"/>
    </row>
    <row r="492" spans="1:24" ht="12" customHeight="1">
      <c r="A492" s="8"/>
      <c r="B492" s="73"/>
      <c r="C492" s="71"/>
      <c r="D492" s="74"/>
      <c r="E492" s="74"/>
      <c r="F492" s="75"/>
      <c r="G492" s="411" t="s">
        <v>271</v>
      </c>
      <c r="H492" s="412"/>
      <c r="I492" s="15">
        <v>915</v>
      </c>
      <c r="J492" s="16">
        <v>1003</v>
      </c>
      <c r="K492" s="17">
        <v>5054812</v>
      </c>
      <c r="L492" s="15">
        <v>5</v>
      </c>
      <c r="M492" s="413"/>
      <c r="N492" s="413"/>
      <c r="O492" s="413"/>
      <c r="P492" s="414"/>
      <c r="Q492" s="18">
        <v>32139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4">
        <v>32138966.23</v>
      </c>
      <c r="X492" s="7"/>
    </row>
    <row r="493" spans="1:24" ht="45.75" customHeight="1">
      <c r="A493" s="8"/>
      <c r="B493" s="73"/>
      <c r="C493" s="71"/>
      <c r="D493" s="75"/>
      <c r="E493" s="415" t="s">
        <v>294</v>
      </c>
      <c r="F493" s="415"/>
      <c r="G493" s="415"/>
      <c r="H493" s="416"/>
      <c r="I493" s="15">
        <v>915</v>
      </c>
      <c r="J493" s="16">
        <v>1003</v>
      </c>
      <c r="K493" s="17">
        <v>5058600</v>
      </c>
      <c r="L493" s="15">
        <v>0</v>
      </c>
      <c r="M493" s="413"/>
      <c r="N493" s="413"/>
      <c r="O493" s="413"/>
      <c r="P493" s="414"/>
      <c r="Q493" s="18">
        <v>2500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4">
        <v>2500000</v>
      </c>
      <c r="X493" s="7"/>
    </row>
    <row r="494" spans="1:24" ht="53.25" customHeight="1">
      <c r="A494" s="8"/>
      <c r="B494" s="73"/>
      <c r="C494" s="71"/>
      <c r="D494" s="74"/>
      <c r="E494" s="75"/>
      <c r="F494" s="415" t="s">
        <v>294</v>
      </c>
      <c r="G494" s="415"/>
      <c r="H494" s="416"/>
      <c r="I494" s="15">
        <v>915</v>
      </c>
      <c r="J494" s="16">
        <v>1003</v>
      </c>
      <c r="K494" s="17">
        <v>5058601</v>
      </c>
      <c r="L494" s="15">
        <v>0</v>
      </c>
      <c r="M494" s="413"/>
      <c r="N494" s="413"/>
      <c r="O494" s="413"/>
      <c r="P494" s="414"/>
      <c r="Q494" s="18">
        <v>2500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4">
        <v>2500000</v>
      </c>
      <c r="X494" s="7"/>
    </row>
    <row r="495" spans="1:24" ht="12" customHeight="1">
      <c r="A495" s="8"/>
      <c r="B495" s="73"/>
      <c r="C495" s="71"/>
      <c r="D495" s="74"/>
      <c r="E495" s="74"/>
      <c r="F495" s="75"/>
      <c r="G495" s="411" t="s">
        <v>271</v>
      </c>
      <c r="H495" s="412"/>
      <c r="I495" s="15">
        <v>915</v>
      </c>
      <c r="J495" s="16">
        <v>1003</v>
      </c>
      <c r="K495" s="17">
        <v>5058601</v>
      </c>
      <c r="L495" s="15">
        <v>5</v>
      </c>
      <c r="M495" s="413"/>
      <c r="N495" s="413"/>
      <c r="O495" s="413"/>
      <c r="P495" s="414"/>
      <c r="Q495" s="18">
        <v>2500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4">
        <v>2500000</v>
      </c>
      <c r="X495" s="7"/>
    </row>
    <row r="496" spans="1:24" ht="12" customHeight="1">
      <c r="A496" s="8"/>
      <c r="B496" s="70"/>
      <c r="C496" s="417" t="s">
        <v>295</v>
      </c>
      <c r="D496" s="417"/>
      <c r="E496" s="417"/>
      <c r="F496" s="417"/>
      <c r="G496" s="417"/>
      <c r="H496" s="418"/>
      <c r="I496" s="10">
        <v>915</v>
      </c>
      <c r="J496" s="11">
        <v>1004</v>
      </c>
      <c r="K496" s="12">
        <v>0</v>
      </c>
      <c r="L496" s="10">
        <v>0</v>
      </c>
      <c r="M496" s="419"/>
      <c r="N496" s="419"/>
      <c r="O496" s="419"/>
      <c r="P496" s="420"/>
      <c r="Q496" s="13">
        <v>76985.7</v>
      </c>
      <c r="R496" s="13">
        <v>4825</v>
      </c>
      <c r="S496" s="13">
        <v>1264</v>
      </c>
      <c r="T496" s="13">
        <v>0</v>
      </c>
      <c r="U496" s="13">
        <v>0</v>
      </c>
      <c r="V496" s="13">
        <v>0</v>
      </c>
      <c r="W496" s="14">
        <v>76985729.13</v>
      </c>
      <c r="X496" s="7"/>
    </row>
    <row r="497" spans="1:24" ht="21.75" customHeight="1">
      <c r="A497" s="8"/>
      <c r="B497" s="73"/>
      <c r="C497" s="72"/>
      <c r="D497" s="415" t="s">
        <v>197</v>
      </c>
      <c r="E497" s="415"/>
      <c r="F497" s="415"/>
      <c r="G497" s="415"/>
      <c r="H497" s="416"/>
      <c r="I497" s="15">
        <v>915</v>
      </c>
      <c r="J497" s="16">
        <v>1004</v>
      </c>
      <c r="K497" s="17">
        <v>5200000</v>
      </c>
      <c r="L497" s="15">
        <v>0</v>
      </c>
      <c r="M497" s="413"/>
      <c r="N497" s="413"/>
      <c r="O497" s="413"/>
      <c r="P497" s="414"/>
      <c r="Q497" s="18">
        <v>76985.7</v>
      </c>
      <c r="R497" s="18">
        <v>4825</v>
      </c>
      <c r="S497" s="18">
        <v>1264</v>
      </c>
      <c r="T497" s="18">
        <v>0</v>
      </c>
      <c r="U497" s="18">
        <v>0</v>
      </c>
      <c r="V497" s="18">
        <v>0</v>
      </c>
      <c r="W497" s="14">
        <v>76985729.13</v>
      </c>
      <c r="X497" s="7"/>
    </row>
    <row r="498" spans="1:24" ht="84" customHeight="1">
      <c r="A498" s="8"/>
      <c r="B498" s="73"/>
      <c r="C498" s="71"/>
      <c r="D498" s="75"/>
      <c r="E498" s="415" t="s">
        <v>296</v>
      </c>
      <c r="F498" s="415"/>
      <c r="G498" s="415"/>
      <c r="H498" s="416"/>
      <c r="I498" s="15">
        <v>915</v>
      </c>
      <c r="J498" s="16">
        <v>1004</v>
      </c>
      <c r="K498" s="17">
        <v>5201000</v>
      </c>
      <c r="L498" s="15">
        <v>0</v>
      </c>
      <c r="M498" s="413"/>
      <c r="N498" s="413"/>
      <c r="O498" s="413"/>
      <c r="P498" s="414"/>
      <c r="Q498" s="18">
        <v>37379.7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4">
        <v>37379729.129999995</v>
      </c>
      <c r="X498" s="7"/>
    </row>
    <row r="499" spans="1:24" ht="63.75" customHeight="1">
      <c r="A499" s="8"/>
      <c r="B499" s="73"/>
      <c r="C499" s="71"/>
      <c r="D499" s="74"/>
      <c r="E499" s="75"/>
      <c r="F499" s="415" t="s">
        <v>297</v>
      </c>
      <c r="G499" s="415"/>
      <c r="H499" s="416"/>
      <c r="I499" s="15">
        <v>915</v>
      </c>
      <c r="J499" s="16">
        <v>1004</v>
      </c>
      <c r="K499" s="17">
        <v>5201004</v>
      </c>
      <c r="L499" s="15">
        <v>0</v>
      </c>
      <c r="M499" s="413"/>
      <c r="N499" s="413"/>
      <c r="O499" s="413"/>
      <c r="P499" s="414"/>
      <c r="Q499" s="18">
        <v>2131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4">
        <v>2131000</v>
      </c>
      <c r="X499" s="7"/>
    </row>
    <row r="500" spans="1:24" ht="12" customHeight="1">
      <c r="A500" s="8"/>
      <c r="B500" s="73"/>
      <c r="C500" s="71"/>
      <c r="D500" s="74"/>
      <c r="E500" s="74"/>
      <c r="F500" s="75"/>
      <c r="G500" s="411" t="s">
        <v>271</v>
      </c>
      <c r="H500" s="412"/>
      <c r="I500" s="15">
        <v>915</v>
      </c>
      <c r="J500" s="16">
        <v>1004</v>
      </c>
      <c r="K500" s="17">
        <v>5201004</v>
      </c>
      <c r="L500" s="15">
        <v>5</v>
      </c>
      <c r="M500" s="413"/>
      <c r="N500" s="413"/>
      <c r="O500" s="413"/>
      <c r="P500" s="414"/>
      <c r="Q500" s="18">
        <v>2131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4">
        <v>2131000</v>
      </c>
      <c r="X500" s="7"/>
    </row>
    <row r="501" spans="1:24" ht="78" customHeight="1">
      <c r="A501" s="8"/>
      <c r="B501" s="73"/>
      <c r="C501" s="71"/>
      <c r="D501" s="74"/>
      <c r="E501" s="75"/>
      <c r="F501" s="415" t="s">
        <v>298</v>
      </c>
      <c r="G501" s="415"/>
      <c r="H501" s="416"/>
      <c r="I501" s="15">
        <v>915</v>
      </c>
      <c r="J501" s="16">
        <v>1004</v>
      </c>
      <c r="K501" s="17">
        <v>5201005</v>
      </c>
      <c r="L501" s="15">
        <v>0</v>
      </c>
      <c r="M501" s="413"/>
      <c r="N501" s="413"/>
      <c r="O501" s="413"/>
      <c r="P501" s="414"/>
      <c r="Q501" s="18">
        <v>541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4">
        <v>541000</v>
      </c>
      <c r="X501" s="7"/>
    </row>
    <row r="502" spans="1:24" ht="12" customHeight="1">
      <c r="A502" s="8"/>
      <c r="B502" s="73"/>
      <c r="C502" s="71"/>
      <c r="D502" s="74"/>
      <c r="E502" s="74"/>
      <c r="F502" s="75"/>
      <c r="G502" s="411" t="s">
        <v>271</v>
      </c>
      <c r="H502" s="412"/>
      <c r="I502" s="15">
        <v>915</v>
      </c>
      <c r="J502" s="16">
        <v>1004</v>
      </c>
      <c r="K502" s="17">
        <v>5201005</v>
      </c>
      <c r="L502" s="15">
        <v>5</v>
      </c>
      <c r="M502" s="413"/>
      <c r="N502" s="413"/>
      <c r="O502" s="413"/>
      <c r="P502" s="414"/>
      <c r="Q502" s="18">
        <v>541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4">
        <v>541000</v>
      </c>
      <c r="X502" s="7"/>
    </row>
    <row r="503" spans="1:24" ht="57.75" customHeight="1">
      <c r="A503" s="8"/>
      <c r="B503" s="73"/>
      <c r="C503" s="71"/>
      <c r="D503" s="74"/>
      <c r="E503" s="75"/>
      <c r="F503" s="415" t="s">
        <v>299</v>
      </c>
      <c r="G503" s="415"/>
      <c r="H503" s="416"/>
      <c r="I503" s="15">
        <v>915</v>
      </c>
      <c r="J503" s="16">
        <v>1004</v>
      </c>
      <c r="K503" s="17">
        <v>5201006</v>
      </c>
      <c r="L503" s="15">
        <v>0</v>
      </c>
      <c r="M503" s="413"/>
      <c r="N503" s="413"/>
      <c r="O503" s="413"/>
      <c r="P503" s="414"/>
      <c r="Q503" s="18">
        <v>24911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4">
        <v>24911000</v>
      </c>
      <c r="X503" s="7"/>
    </row>
    <row r="504" spans="1:24" ht="12" customHeight="1">
      <c r="A504" s="8"/>
      <c r="B504" s="73"/>
      <c r="C504" s="71"/>
      <c r="D504" s="74"/>
      <c r="E504" s="74"/>
      <c r="F504" s="75"/>
      <c r="G504" s="411" t="s">
        <v>271</v>
      </c>
      <c r="H504" s="412"/>
      <c r="I504" s="15">
        <v>915</v>
      </c>
      <c r="J504" s="16">
        <v>1004</v>
      </c>
      <c r="K504" s="17">
        <v>5201006</v>
      </c>
      <c r="L504" s="15">
        <v>5</v>
      </c>
      <c r="M504" s="413"/>
      <c r="N504" s="413"/>
      <c r="O504" s="413"/>
      <c r="P504" s="414"/>
      <c r="Q504" s="18">
        <v>24911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4">
        <v>24911000</v>
      </c>
      <c r="X504" s="7"/>
    </row>
    <row r="505" spans="1:24" ht="65.25" customHeight="1">
      <c r="A505" s="8"/>
      <c r="B505" s="73"/>
      <c r="C505" s="71"/>
      <c r="D505" s="74"/>
      <c r="E505" s="75"/>
      <c r="F505" s="415" t="s">
        <v>300</v>
      </c>
      <c r="G505" s="415"/>
      <c r="H505" s="416"/>
      <c r="I505" s="15">
        <v>915</v>
      </c>
      <c r="J505" s="16">
        <v>1004</v>
      </c>
      <c r="K505" s="17">
        <v>5201008</v>
      </c>
      <c r="L505" s="15">
        <v>0</v>
      </c>
      <c r="M505" s="413"/>
      <c r="N505" s="413"/>
      <c r="O505" s="413"/>
      <c r="P505" s="414"/>
      <c r="Q505" s="18">
        <v>5406.6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4">
        <v>5406589.13</v>
      </c>
      <c r="X505" s="7"/>
    </row>
    <row r="506" spans="1:24" ht="12" customHeight="1">
      <c r="A506" s="8"/>
      <c r="B506" s="73"/>
      <c r="C506" s="71"/>
      <c r="D506" s="74"/>
      <c r="E506" s="74"/>
      <c r="F506" s="75"/>
      <c r="G506" s="411" t="s">
        <v>271</v>
      </c>
      <c r="H506" s="412"/>
      <c r="I506" s="15">
        <v>915</v>
      </c>
      <c r="J506" s="16">
        <v>1004</v>
      </c>
      <c r="K506" s="17">
        <v>5201008</v>
      </c>
      <c r="L506" s="15">
        <v>5</v>
      </c>
      <c r="M506" s="413"/>
      <c r="N506" s="413"/>
      <c r="O506" s="413"/>
      <c r="P506" s="414"/>
      <c r="Q506" s="18">
        <v>5406.6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4">
        <v>5406589.13</v>
      </c>
      <c r="X506" s="7"/>
    </row>
    <row r="507" spans="1:24" ht="75" customHeight="1">
      <c r="A507" s="8"/>
      <c r="B507" s="73"/>
      <c r="C507" s="71"/>
      <c r="D507" s="74"/>
      <c r="E507" s="75"/>
      <c r="F507" s="415" t="s">
        <v>301</v>
      </c>
      <c r="G507" s="415"/>
      <c r="H507" s="416"/>
      <c r="I507" s="15">
        <v>915</v>
      </c>
      <c r="J507" s="16">
        <v>1004</v>
      </c>
      <c r="K507" s="17">
        <v>5201009</v>
      </c>
      <c r="L507" s="15">
        <v>0</v>
      </c>
      <c r="M507" s="413"/>
      <c r="N507" s="413"/>
      <c r="O507" s="413"/>
      <c r="P507" s="414"/>
      <c r="Q507" s="18">
        <v>110.3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4">
        <v>110340</v>
      </c>
      <c r="X507" s="7"/>
    </row>
    <row r="508" spans="1:24" ht="12" customHeight="1">
      <c r="A508" s="8"/>
      <c r="B508" s="73"/>
      <c r="C508" s="71"/>
      <c r="D508" s="74"/>
      <c r="E508" s="74"/>
      <c r="F508" s="75"/>
      <c r="G508" s="411" t="s">
        <v>271</v>
      </c>
      <c r="H508" s="412"/>
      <c r="I508" s="15">
        <v>915</v>
      </c>
      <c r="J508" s="16">
        <v>1004</v>
      </c>
      <c r="K508" s="17">
        <v>5201009</v>
      </c>
      <c r="L508" s="15">
        <v>5</v>
      </c>
      <c r="M508" s="413"/>
      <c r="N508" s="413"/>
      <c r="O508" s="413"/>
      <c r="P508" s="414"/>
      <c r="Q508" s="18">
        <v>110.3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4">
        <v>110340</v>
      </c>
      <c r="X508" s="7"/>
    </row>
    <row r="509" spans="1:24" ht="84.75" customHeight="1">
      <c r="A509" s="8"/>
      <c r="B509" s="73"/>
      <c r="C509" s="71"/>
      <c r="D509" s="74"/>
      <c r="E509" s="75"/>
      <c r="F509" s="415" t="s">
        <v>302</v>
      </c>
      <c r="G509" s="415"/>
      <c r="H509" s="416"/>
      <c r="I509" s="15">
        <v>915</v>
      </c>
      <c r="J509" s="16">
        <v>1004</v>
      </c>
      <c r="K509" s="17">
        <v>5201010</v>
      </c>
      <c r="L509" s="15">
        <v>0</v>
      </c>
      <c r="M509" s="413"/>
      <c r="N509" s="413"/>
      <c r="O509" s="413"/>
      <c r="P509" s="414"/>
      <c r="Q509" s="18">
        <v>4279.8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4">
        <v>4279800</v>
      </c>
      <c r="X509" s="7"/>
    </row>
    <row r="510" spans="1:24" ht="12" customHeight="1">
      <c r="A510" s="8"/>
      <c r="B510" s="73"/>
      <c r="C510" s="71"/>
      <c r="D510" s="74"/>
      <c r="E510" s="74"/>
      <c r="F510" s="75"/>
      <c r="G510" s="411" t="s">
        <v>271</v>
      </c>
      <c r="H510" s="412"/>
      <c r="I510" s="15">
        <v>915</v>
      </c>
      <c r="J510" s="16">
        <v>1004</v>
      </c>
      <c r="K510" s="17">
        <v>5201010</v>
      </c>
      <c r="L510" s="15">
        <v>5</v>
      </c>
      <c r="M510" s="413"/>
      <c r="N510" s="413"/>
      <c r="O510" s="413"/>
      <c r="P510" s="414"/>
      <c r="Q510" s="18">
        <v>4279.8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4">
        <v>4279800</v>
      </c>
      <c r="X510" s="7"/>
    </row>
    <row r="511" spans="1:24" ht="42.75" customHeight="1">
      <c r="A511" s="8"/>
      <c r="B511" s="73"/>
      <c r="C511" s="71"/>
      <c r="D511" s="75"/>
      <c r="E511" s="415" t="s">
        <v>303</v>
      </c>
      <c r="F511" s="415"/>
      <c r="G511" s="415"/>
      <c r="H511" s="416"/>
      <c r="I511" s="15">
        <v>915</v>
      </c>
      <c r="J511" s="16">
        <v>1004</v>
      </c>
      <c r="K511" s="17">
        <v>5201300</v>
      </c>
      <c r="L511" s="15">
        <v>0</v>
      </c>
      <c r="M511" s="413"/>
      <c r="N511" s="413"/>
      <c r="O511" s="413"/>
      <c r="P511" s="414"/>
      <c r="Q511" s="18">
        <v>39606</v>
      </c>
      <c r="R511" s="18">
        <v>4825</v>
      </c>
      <c r="S511" s="18">
        <v>1264</v>
      </c>
      <c r="T511" s="18">
        <v>0</v>
      </c>
      <c r="U511" s="18">
        <v>0</v>
      </c>
      <c r="V511" s="18">
        <v>0</v>
      </c>
      <c r="W511" s="14">
        <v>39606000</v>
      </c>
      <c r="X511" s="7"/>
    </row>
    <row r="512" spans="1:24" ht="32.25" customHeight="1">
      <c r="A512" s="8"/>
      <c r="B512" s="73"/>
      <c r="C512" s="71"/>
      <c r="D512" s="74"/>
      <c r="E512" s="75"/>
      <c r="F512" s="415" t="s">
        <v>304</v>
      </c>
      <c r="G512" s="415"/>
      <c r="H512" s="416"/>
      <c r="I512" s="15">
        <v>915</v>
      </c>
      <c r="J512" s="16">
        <v>1004</v>
      </c>
      <c r="K512" s="17">
        <v>5201312</v>
      </c>
      <c r="L512" s="15">
        <v>0</v>
      </c>
      <c r="M512" s="413"/>
      <c r="N512" s="413"/>
      <c r="O512" s="413"/>
      <c r="P512" s="414"/>
      <c r="Q512" s="18">
        <v>6089</v>
      </c>
      <c r="R512" s="18">
        <v>4825</v>
      </c>
      <c r="S512" s="18">
        <v>1264</v>
      </c>
      <c r="T512" s="18">
        <v>0</v>
      </c>
      <c r="U512" s="18">
        <v>0</v>
      </c>
      <c r="V512" s="18">
        <v>0</v>
      </c>
      <c r="W512" s="14">
        <v>6089000</v>
      </c>
      <c r="X512" s="7"/>
    </row>
    <row r="513" spans="1:24" ht="32.25" customHeight="1">
      <c r="A513" s="8"/>
      <c r="B513" s="73"/>
      <c r="C513" s="71"/>
      <c r="D513" s="74"/>
      <c r="E513" s="74"/>
      <c r="F513" s="75"/>
      <c r="G513" s="411" t="s">
        <v>83</v>
      </c>
      <c r="H513" s="412"/>
      <c r="I513" s="15">
        <v>915</v>
      </c>
      <c r="J513" s="16">
        <v>1004</v>
      </c>
      <c r="K513" s="17">
        <v>5201312</v>
      </c>
      <c r="L513" s="15">
        <v>500</v>
      </c>
      <c r="M513" s="413"/>
      <c r="N513" s="413"/>
      <c r="O513" s="413"/>
      <c r="P513" s="414"/>
      <c r="Q513" s="18">
        <v>6089</v>
      </c>
      <c r="R513" s="18">
        <v>4825</v>
      </c>
      <c r="S513" s="18">
        <v>1264</v>
      </c>
      <c r="T513" s="18">
        <v>0</v>
      </c>
      <c r="U513" s="18">
        <v>0</v>
      </c>
      <c r="V513" s="18">
        <v>0</v>
      </c>
      <c r="W513" s="14">
        <v>6089000</v>
      </c>
      <c r="X513" s="7"/>
    </row>
    <row r="514" spans="1:24" ht="42.75" customHeight="1">
      <c r="A514" s="8"/>
      <c r="B514" s="73"/>
      <c r="C514" s="71"/>
      <c r="D514" s="74"/>
      <c r="E514" s="75"/>
      <c r="F514" s="415" t="s">
        <v>305</v>
      </c>
      <c r="G514" s="415"/>
      <c r="H514" s="416"/>
      <c r="I514" s="15">
        <v>915</v>
      </c>
      <c r="J514" s="16">
        <v>1004</v>
      </c>
      <c r="K514" s="17">
        <v>5201321</v>
      </c>
      <c r="L514" s="15">
        <v>0</v>
      </c>
      <c r="M514" s="413"/>
      <c r="N514" s="413"/>
      <c r="O514" s="413"/>
      <c r="P514" s="414"/>
      <c r="Q514" s="18">
        <v>27742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4">
        <v>27742000</v>
      </c>
      <c r="X514" s="7"/>
    </row>
    <row r="515" spans="1:24" ht="12" customHeight="1">
      <c r="A515" s="8"/>
      <c r="B515" s="73"/>
      <c r="C515" s="71"/>
      <c r="D515" s="74"/>
      <c r="E515" s="74"/>
      <c r="F515" s="75"/>
      <c r="G515" s="411" t="s">
        <v>271</v>
      </c>
      <c r="H515" s="412"/>
      <c r="I515" s="15">
        <v>915</v>
      </c>
      <c r="J515" s="16">
        <v>1004</v>
      </c>
      <c r="K515" s="17">
        <v>5201321</v>
      </c>
      <c r="L515" s="15">
        <v>5</v>
      </c>
      <c r="M515" s="413"/>
      <c r="N515" s="413"/>
      <c r="O515" s="413"/>
      <c r="P515" s="414"/>
      <c r="Q515" s="18">
        <v>27742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4">
        <v>27742000</v>
      </c>
      <c r="X515" s="7"/>
    </row>
    <row r="516" spans="1:24" ht="42.75" customHeight="1">
      <c r="A516" s="8"/>
      <c r="B516" s="73"/>
      <c r="C516" s="71"/>
      <c r="D516" s="74"/>
      <c r="E516" s="75"/>
      <c r="F516" s="415" t="s">
        <v>306</v>
      </c>
      <c r="G516" s="415"/>
      <c r="H516" s="416"/>
      <c r="I516" s="15">
        <v>915</v>
      </c>
      <c r="J516" s="16">
        <v>1004</v>
      </c>
      <c r="K516" s="17">
        <v>5201322</v>
      </c>
      <c r="L516" s="15">
        <v>0</v>
      </c>
      <c r="M516" s="413"/>
      <c r="N516" s="413"/>
      <c r="O516" s="413"/>
      <c r="P516" s="414"/>
      <c r="Q516" s="18">
        <v>5775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4">
        <v>5775000</v>
      </c>
      <c r="X516" s="7"/>
    </row>
    <row r="517" spans="1:24" ht="12" customHeight="1">
      <c r="A517" s="8"/>
      <c r="B517" s="73"/>
      <c r="C517" s="71"/>
      <c r="D517" s="74"/>
      <c r="E517" s="74"/>
      <c r="F517" s="75"/>
      <c r="G517" s="411" t="s">
        <v>271</v>
      </c>
      <c r="H517" s="412"/>
      <c r="I517" s="15">
        <v>915</v>
      </c>
      <c r="J517" s="16">
        <v>1004</v>
      </c>
      <c r="K517" s="17">
        <v>5201322</v>
      </c>
      <c r="L517" s="15">
        <v>5</v>
      </c>
      <c r="M517" s="413"/>
      <c r="N517" s="413"/>
      <c r="O517" s="413"/>
      <c r="P517" s="414"/>
      <c r="Q517" s="18">
        <v>5775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4">
        <v>5775000</v>
      </c>
      <c r="X517" s="7"/>
    </row>
    <row r="518" spans="1:24" ht="21.75" customHeight="1">
      <c r="A518" s="8"/>
      <c r="B518" s="70"/>
      <c r="C518" s="417" t="s">
        <v>165</v>
      </c>
      <c r="D518" s="417"/>
      <c r="E518" s="417"/>
      <c r="F518" s="417"/>
      <c r="G518" s="417"/>
      <c r="H518" s="418"/>
      <c r="I518" s="10">
        <v>915</v>
      </c>
      <c r="J518" s="11">
        <v>1006</v>
      </c>
      <c r="K518" s="12">
        <v>0</v>
      </c>
      <c r="L518" s="10">
        <v>0</v>
      </c>
      <c r="M518" s="419"/>
      <c r="N518" s="419"/>
      <c r="O518" s="419"/>
      <c r="P518" s="420"/>
      <c r="Q518" s="13">
        <v>48402.3</v>
      </c>
      <c r="R518" s="13">
        <v>16338.5</v>
      </c>
      <c r="S518" s="13">
        <v>4030.2</v>
      </c>
      <c r="T518" s="13">
        <v>0</v>
      </c>
      <c r="U518" s="13">
        <v>0</v>
      </c>
      <c r="V518" s="13">
        <v>1844.4</v>
      </c>
      <c r="W518" s="14">
        <v>48402282.449999996</v>
      </c>
      <c r="X518" s="7"/>
    </row>
    <row r="519" spans="1:24" ht="21.75" customHeight="1">
      <c r="A519" s="8"/>
      <c r="B519" s="73"/>
      <c r="C519" s="72"/>
      <c r="D519" s="415" t="s">
        <v>85</v>
      </c>
      <c r="E519" s="415"/>
      <c r="F519" s="415"/>
      <c r="G519" s="415"/>
      <c r="H519" s="416"/>
      <c r="I519" s="15">
        <v>915</v>
      </c>
      <c r="J519" s="16">
        <v>1006</v>
      </c>
      <c r="K519" s="17">
        <v>20000</v>
      </c>
      <c r="L519" s="15">
        <v>0</v>
      </c>
      <c r="M519" s="413"/>
      <c r="N519" s="413"/>
      <c r="O519" s="413"/>
      <c r="P519" s="414"/>
      <c r="Q519" s="18">
        <v>24468</v>
      </c>
      <c r="R519" s="18">
        <v>16338.5</v>
      </c>
      <c r="S519" s="18">
        <v>4030.2</v>
      </c>
      <c r="T519" s="18">
        <v>0</v>
      </c>
      <c r="U519" s="18">
        <v>0</v>
      </c>
      <c r="V519" s="18">
        <v>1469.4</v>
      </c>
      <c r="W519" s="14">
        <v>24468024.71</v>
      </c>
      <c r="X519" s="7"/>
    </row>
    <row r="520" spans="1:24" ht="12" customHeight="1">
      <c r="A520" s="8"/>
      <c r="B520" s="73"/>
      <c r="C520" s="71"/>
      <c r="D520" s="75"/>
      <c r="E520" s="415" t="s">
        <v>86</v>
      </c>
      <c r="F520" s="415"/>
      <c r="G520" s="415"/>
      <c r="H520" s="416"/>
      <c r="I520" s="15">
        <v>915</v>
      </c>
      <c r="J520" s="16">
        <v>1006</v>
      </c>
      <c r="K520" s="17">
        <v>20400</v>
      </c>
      <c r="L520" s="15">
        <v>0</v>
      </c>
      <c r="M520" s="413"/>
      <c r="N520" s="413"/>
      <c r="O520" s="413"/>
      <c r="P520" s="414"/>
      <c r="Q520" s="18">
        <v>24468</v>
      </c>
      <c r="R520" s="18">
        <v>16338.5</v>
      </c>
      <c r="S520" s="18">
        <v>4030.2</v>
      </c>
      <c r="T520" s="18">
        <v>0</v>
      </c>
      <c r="U520" s="18">
        <v>0</v>
      </c>
      <c r="V520" s="18">
        <v>1469.4</v>
      </c>
      <c r="W520" s="14">
        <v>24468024.71</v>
      </c>
      <c r="X520" s="7"/>
    </row>
    <row r="521" spans="1:24" ht="42.75" customHeight="1">
      <c r="A521" s="8"/>
      <c r="B521" s="73"/>
      <c r="C521" s="71"/>
      <c r="D521" s="74"/>
      <c r="E521" s="75"/>
      <c r="F521" s="415" t="s">
        <v>276</v>
      </c>
      <c r="G521" s="415"/>
      <c r="H521" s="416"/>
      <c r="I521" s="15">
        <v>915</v>
      </c>
      <c r="J521" s="16">
        <v>1006</v>
      </c>
      <c r="K521" s="17">
        <v>20411</v>
      </c>
      <c r="L521" s="15">
        <v>0</v>
      </c>
      <c r="M521" s="413"/>
      <c r="N521" s="413"/>
      <c r="O521" s="413"/>
      <c r="P521" s="414"/>
      <c r="Q521" s="18">
        <v>745.4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4">
        <v>745400</v>
      </c>
      <c r="X521" s="7"/>
    </row>
    <row r="522" spans="1:24" ht="32.25" customHeight="1">
      <c r="A522" s="8"/>
      <c r="B522" s="73"/>
      <c r="C522" s="71"/>
      <c r="D522" s="74"/>
      <c r="E522" s="74"/>
      <c r="F522" s="75"/>
      <c r="G522" s="411" t="s">
        <v>83</v>
      </c>
      <c r="H522" s="412"/>
      <c r="I522" s="15">
        <v>915</v>
      </c>
      <c r="J522" s="16">
        <v>1006</v>
      </c>
      <c r="K522" s="17">
        <v>20411</v>
      </c>
      <c r="L522" s="15">
        <v>500</v>
      </c>
      <c r="M522" s="413"/>
      <c r="N522" s="413"/>
      <c r="O522" s="413"/>
      <c r="P522" s="414"/>
      <c r="Q522" s="18">
        <v>745.4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4">
        <v>745400</v>
      </c>
      <c r="X522" s="7"/>
    </row>
    <row r="523" spans="1:24" ht="47.25" customHeight="1">
      <c r="A523" s="8"/>
      <c r="B523" s="73"/>
      <c r="C523" s="71"/>
      <c r="D523" s="74"/>
      <c r="E523" s="75"/>
      <c r="F523" s="415" t="s">
        <v>307</v>
      </c>
      <c r="G523" s="415"/>
      <c r="H523" s="416"/>
      <c r="I523" s="15">
        <v>915</v>
      </c>
      <c r="J523" s="16">
        <v>1006</v>
      </c>
      <c r="K523" s="17">
        <v>20412</v>
      </c>
      <c r="L523" s="15">
        <v>0</v>
      </c>
      <c r="M523" s="413"/>
      <c r="N523" s="413"/>
      <c r="O523" s="413"/>
      <c r="P523" s="414"/>
      <c r="Q523" s="18">
        <v>15901</v>
      </c>
      <c r="R523" s="18">
        <v>12574.1</v>
      </c>
      <c r="S523" s="18">
        <v>3078.7</v>
      </c>
      <c r="T523" s="18">
        <v>0</v>
      </c>
      <c r="U523" s="18">
        <v>0</v>
      </c>
      <c r="V523" s="18">
        <v>0</v>
      </c>
      <c r="W523" s="14">
        <v>15901000</v>
      </c>
      <c r="X523" s="7"/>
    </row>
    <row r="524" spans="1:24" ht="32.25" customHeight="1">
      <c r="A524" s="8"/>
      <c r="B524" s="73"/>
      <c r="C524" s="71"/>
      <c r="D524" s="74"/>
      <c r="E524" s="74"/>
      <c r="F524" s="75"/>
      <c r="G524" s="411" t="s">
        <v>83</v>
      </c>
      <c r="H524" s="412"/>
      <c r="I524" s="15">
        <v>915</v>
      </c>
      <c r="J524" s="16">
        <v>1006</v>
      </c>
      <c r="K524" s="17">
        <v>20412</v>
      </c>
      <c r="L524" s="15">
        <v>500</v>
      </c>
      <c r="M524" s="413"/>
      <c r="N524" s="413"/>
      <c r="O524" s="413"/>
      <c r="P524" s="414"/>
      <c r="Q524" s="18">
        <v>15901</v>
      </c>
      <c r="R524" s="18">
        <v>12574.1</v>
      </c>
      <c r="S524" s="18">
        <v>3078.7</v>
      </c>
      <c r="T524" s="18">
        <v>0</v>
      </c>
      <c r="U524" s="18">
        <v>0</v>
      </c>
      <c r="V524" s="18">
        <v>0</v>
      </c>
      <c r="W524" s="14">
        <v>15901000</v>
      </c>
      <c r="X524" s="7"/>
    </row>
    <row r="525" spans="1:24" ht="57.75" customHeight="1">
      <c r="A525" s="8"/>
      <c r="B525" s="73"/>
      <c r="C525" s="71"/>
      <c r="D525" s="74"/>
      <c r="E525" s="75"/>
      <c r="F525" s="415" t="s">
        <v>308</v>
      </c>
      <c r="G525" s="415"/>
      <c r="H525" s="416"/>
      <c r="I525" s="15">
        <v>915</v>
      </c>
      <c r="J525" s="16">
        <v>1006</v>
      </c>
      <c r="K525" s="17">
        <v>20413</v>
      </c>
      <c r="L525" s="15">
        <v>0</v>
      </c>
      <c r="M525" s="413"/>
      <c r="N525" s="413"/>
      <c r="O525" s="413"/>
      <c r="P525" s="414"/>
      <c r="Q525" s="18">
        <v>633.5</v>
      </c>
      <c r="R525" s="18">
        <v>0</v>
      </c>
      <c r="S525" s="18">
        <v>0</v>
      </c>
      <c r="T525" s="18">
        <v>0</v>
      </c>
      <c r="U525" s="18">
        <v>0</v>
      </c>
      <c r="V525" s="18">
        <v>273.6</v>
      </c>
      <c r="W525" s="14">
        <v>633512.06</v>
      </c>
      <c r="X525" s="7"/>
    </row>
    <row r="526" spans="1:24" ht="32.25" customHeight="1">
      <c r="A526" s="8"/>
      <c r="B526" s="73"/>
      <c r="C526" s="71"/>
      <c r="D526" s="74"/>
      <c r="E526" s="74"/>
      <c r="F526" s="75"/>
      <c r="G526" s="411" t="s">
        <v>83</v>
      </c>
      <c r="H526" s="412"/>
      <c r="I526" s="15">
        <v>915</v>
      </c>
      <c r="J526" s="16">
        <v>1006</v>
      </c>
      <c r="K526" s="17">
        <v>20413</v>
      </c>
      <c r="L526" s="15">
        <v>500</v>
      </c>
      <c r="M526" s="413"/>
      <c r="N526" s="413"/>
      <c r="O526" s="413"/>
      <c r="P526" s="414"/>
      <c r="Q526" s="18">
        <v>633.5</v>
      </c>
      <c r="R526" s="18">
        <v>0</v>
      </c>
      <c r="S526" s="18">
        <v>0</v>
      </c>
      <c r="T526" s="18">
        <v>0</v>
      </c>
      <c r="U526" s="18">
        <v>0</v>
      </c>
      <c r="V526" s="18">
        <v>273.6</v>
      </c>
      <c r="W526" s="14">
        <v>633512.06</v>
      </c>
      <c r="X526" s="7"/>
    </row>
    <row r="527" spans="1:24" ht="42.75" customHeight="1">
      <c r="A527" s="8"/>
      <c r="B527" s="73"/>
      <c r="C527" s="71"/>
      <c r="D527" s="74"/>
      <c r="E527" s="75"/>
      <c r="F527" s="415" t="s">
        <v>309</v>
      </c>
      <c r="G527" s="415"/>
      <c r="H527" s="416"/>
      <c r="I527" s="15">
        <v>915</v>
      </c>
      <c r="J527" s="16">
        <v>1006</v>
      </c>
      <c r="K527" s="17">
        <v>20422</v>
      </c>
      <c r="L527" s="15">
        <v>0</v>
      </c>
      <c r="M527" s="413"/>
      <c r="N527" s="413"/>
      <c r="O527" s="413"/>
      <c r="P527" s="414"/>
      <c r="Q527" s="18">
        <v>1568</v>
      </c>
      <c r="R527" s="18">
        <v>907.5</v>
      </c>
      <c r="S527" s="18">
        <v>208.7</v>
      </c>
      <c r="T527" s="18">
        <v>0</v>
      </c>
      <c r="U527" s="18">
        <v>0</v>
      </c>
      <c r="V527" s="18">
        <v>235.4</v>
      </c>
      <c r="W527" s="14">
        <v>1568000</v>
      </c>
      <c r="X527" s="7"/>
    </row>
    <row r="528" spans="1:24" ht="32.25" customHeight="1">
      <c r="A528" s="8"/>
      <c r="B528" s="73"/>
      <c r="C528" s="71"/>
      <c r="D528" s="74"/>
      <c r="E528" s="74"/>
      <c r="F528" s="75"/>
      <c r="G528" s="411" t="s">
        <v>83</v>
      </c>
      <c r="H528" s="412"/>
      <c r="I528" s="15">
        <v>915</v>
      </c>
      <c r="J528" s="16">
        <v>1006</v>
      </c>
      <c r="K528" s="17">
        <v>20422</v>
      </c>
      <c r="L528" s="15">
        <v>500</v>
      </c>
      <c r="M528" s="413"/>
      <c r="N528" s="413"/>
      <c r="O528" s="413"/>
      <c r="P528" s="414"/>
      <c r="Q528" s="18">
        <v>1568</v>
      </c>
      <c r="R528" s="18">
        <v>907.5</v>
      </c>
      <c r="S528" s="18">
        <v>208.7</v>
      </c>
      <c r="T528" s="18">
        <v>0</v>
      </c>
      <c r="U528" s="18">
        <v>0</v>
      </c>
      <c r="V528" s="18">
        <v>235.4</v>
      </c>
      <c r="W528" s="14">
        <v>1568000</v>
      </c>
      <c r="X528" s="7"/>
    </row>
    <row r="529" spans="1:24" ht="63.75" customHeight="1">
      <c r="A529" s="8"/>
      <c r="B529" s="73"/>
      <c r="C529" s="71"/>
      <c r="D529" s="74"/>
      <c r="E529" s="75"/>
      <c r="F529" s="415" t="s">
        <v>310</v>
      </c>
      <c r="G529" s="415"/>
      <c r="H529" s="416"/>
      <c r="I529" s="15">
        <v>915</v>
      </c>
      <c r="J529" s="16">
        <v>1006</v>
      </c>
      <c r="K529" s="17">
        <v>20423</v>
      </c>
      <c r="L529" s="15">
        <v>0</v>
      </c>
      <c r="M529" s="413"/>
      <c r="N529" s="413"/>
      <c r="O529" s="413"/>
      <c r="P529" s="414"/>
      <c r="Q529" s="18">
        <v>5288.5</v>
      </c>
      <c r="R529" s="18">
        <v>2856.9</v>
      </c>
      <c r="S529" s="18">
        <v>742.8</v>
      </c>
      <c r="T529" s="18">
        <v>0</v>
      </c>
      <c r="U529" s="18">
        <v>0</v>
      </c>
      <c r="V529" s="18">
        <v>725.2</v>
      </c>
      <c r="W529" s="14">
        <v>5288500</v>
      </c>
      <c r="X529" s="7"/>
    </row>
    <row r="530" spans="1:24" ht="32.25" customHeight="1">
      <c r="A530" s="8"/>
      <c r="B530" s="73"/>
      <c r="C530" s="71"/>
      <c r="D530" s="74"/>
      <c r="E530" s="74"/>
      <c r="F530" s="75"/>
      <c r="G530" s="411" t="s">
        <v>83</v>
      </c>
      <c r="H530" s="412"/>
      <c r="I530" s="15">
        <v>915</v>
      </c>
      <c r="J530" s="16">
        <v>1006</v>
      </c>
      <c r="K530" s="17">
        <v>20423</v>
      </c>
      <c r="L530" s="15">
        <v>500</v>
      </c>
      <c r="M530" s="413"/>
      <c r="N530" s="413"/>
      <c r="O530" s="413"/>
      <c r="P530" s="414"/>
      <c r="Q530" s="18">
        <v>5288.5</v>
      </c>
      <c r="R530" s="18">
        <v>2856.9</v>
      </c>
      <c r="S530" s="18">
        <v>742.8</v>
      </c>
      <c r="T530" s="18">
        <v>0</v>
      </c>
      <c r="U530" s="18">
        <v>0</v>
      </c>
      <c r="V530" s="18">
        <v>725.2</v>
      </c>
      <c r="W530" s="14">
        <v>5288500</v>
      </c>
      <c r="X530" s="7"/>
    </row>
    <row r="531" spans="1:24" ht="52.5" customHeight="1">
      <c r="A531" s="8"/>
      <c r="B531" s="73"/>
      <c r="C531" s="71"/>
      <c r="D531" s="74"/>
      <c r="E531" s="75"/>
      <c r="F531" s="415" t="s">
        <v>311</v>
      </c>
      <c r="G531" s="415"/>
      <c r="H531" s="416"/>
      <c r="I531" s="15">
        <v>915</v>
      </c>
      <c r="J531" s="16">
        <v>1006</v>
      </c>
      <c r="K531" s="17">
        <v>20426</v>
      </c>
      <c r="L531" s="15">
        <v>0</v>
      </c>
      <c r="M531" s="413"/>
      <c r="N531" s="413"/>
      <c r="O531" s="413"/>
      <c r="P531" s="414"/>
      <c r="Q531" s="18">
        <v>38.7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4">
        <v>38689.13</v>
      </c>
      <c r="X531" s="7"/>
    </row>
    <row r="532" spans="1:24" ht="32.25" customHeight="1">
      <c r="A532" s="8"/>
      <c r="B532" s="73"/>
      <c r="C532" s="71"/>
      <c r="D532" s="74"/>
      <c r="E532" s="74"/>
      <c r="F532" s="75"/>
      <c r="G532" s="411" t="s">
        <v>83</v>
      </c>
      <c r="H532" s="412"/>
      <c r="I532" s="15">
        <v>915</v>
      </c>
      <c r="J532" s="16">
        <v>1006</v>
      </c>
      <c r="K532" s="17">
        <v>20426</v>
      </c>
      <c r="L532" s="15">
        <v>500</v>
      </c>
      <c r="M532" s="413"/>
      <c r="N532" s="413"/>
      <c r="O532" s="413"/>
      <c r="P532" s="414"/>
      <c r="Q532" s="18">
        <v>38.7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4">
        <v>38689.13</v>
      </c>
      <c r="X532" s="7"/>
    </row>
    <row r="533" spans="1:24" ht="75" customHeight="1">
      <c r="A533" s="8"/>
      <c r="B533" s="73"/>
      <c r="C533" s="71"/>
      <c r="D533" s="74"/>
      <c r="E533" s="75"/>
      <c r="F533" s="415" t="s">
        <v>312</v>
      </c>
      <c r="G533" s="415"/>
      <c r="H533" s="416"/>
      <c r="I533" s="15">
        <v>915</v>
      </c>
      <c r="J533" s="16">
        <v>1006</v>
      </c>
      <c r="K533" s="17">
        <v>20427</v>
      </c>
      <c r="L533" s="15">
        <v>0</v>
      </c>
      <c r="M533" s="413"/>
      <c r="N533" s="413"/>
      <c r="O533" s="413"/>
      <c r="P533" s="414"/>
      <c r="Q533" s="18">
        <v>200.6</v>
      </c>
      <c r="R533" s="18">
        <v>0</v>
      </c>
      <c r="S533" s="18">
        <v>0</v>
      </c>
      <c r="T533" s="18">
        <v>0</v>
      </c>
      <c r="U533" s="18">
        <v>0</v>
      </c>
      <c r="V533" s="18">
        <v>142.9</v>
      </c>
      <c r="W533" s="14">
        <v>200579.84</v>
      </c>
      <c r="X533" s="7"/>
    </row>
    <row r="534" spans="1:24" ht="32.25" customHeight="1">
      <c r="A534" s="8"/>
      <c r="B534" s="73"/>
      <c r="C534" s="71"/>
      <c r="D534" s="74"/>
      <c r="E534" s="74"/>
      <c r="F534" s="75"/>
      <c r="G534" s="411" t="s">
        <v>83</v>
      </c>
      <c r="H534" s="412"/>
      <c r="I534" s="15">
        <v>915</v>
      </c>
      <c r="J534" s="16">
        <v>1006</v>
      </c>
      <c r="K534" s="17">
        <v>20427</v>
      </c>
      <c r="L534" s="15">
        <v>500</v>
      </c>
      <c r="M534" s="413"/>
      <c r="N534" s="413"/>
      <c r="O534" s="413"/>
      <c r="P534" s="414"/>
      <c r="Q534" s="18">
        <v>200.6</v>
      </c>
      <c r="R534" s="18">
        <v>0</v>
      </c>
      <c r="S534" s="18">
        <v>0</v>
      </c>
      <c r="T534" s="18">
        <v>0</v>
      </c>
      <c r="U534" s="18">
        <v>0</v>
      </c>
      <c r="V534" s="18">
        <v>142.9</v>
      </c>
      <c r="W534" s="14">
        <v>200579.84</v>
      </c>
      <c r="X534" s="7"/>
    </row>
    <row r="535" spans="1:24" ht="84.75" customHeight="1">
      <c r="A535" s="8"/>
      <c r="B535" s="73"/>
      <c r="C535" s="71"/>
      <c r="D535" s="74"/>
      <c r="E535" s="75"/>
      <c r="F535" s="415" t="s">
        <v>313</v>
      </c>
      <c r="G535" s="415"/>
      <c r="H535" s="416"/>
      <c r="I535" s="15">
        <v>915</v>
      </c>
      <c r="J535" s="16">
        <v>1006</v>
      </c>
      <c r="K535" s="17">
        <v>20428</v>
      </c>
      <c r="L535" s="15">
        <v>0</v>
      </c>
      <c r="M535" s="413"/>
      <c r="N535" s="413"/>
      <c r="O535" s="413"/>
      <c r="P535" s="414"/>
      <c r="Q535" s="18">
        <v>92.3</v>
      </c>
      <c r="R535" s="18">
        <v>0</v>
      </c>
      <c r="S535" s="18">
        <v>0</v>
      </c>
      <c r="T535" s="18">
        <v>0</v>
      </c>
      <c r="U535" s="18">
        <v>0</v>
      </c>
      <c r="V535" s="18">
        <v>92.3</v>
      </c>
      <c r="W535" s="14">
        <v>92343.68</v>
      </c>
      <c r="X535" s="7"/>
    </row>
    <row r="536" spans="1:24" ht="32.25" customHeight="1">
      <c r="A536" s="8"/>
      <c r="B536" s="73"/>
      <c r="C536" s="71"/>
      <c r="D536" s="74"/>
      <c r="E536" s="74"/>
      <c r="F536" s="75"/>
      <c r="G536" s="411" t="s">
        <v>83</v>
      </c>
      <c r="H536" s="412"/>
      <c r="I536" s="15">
        <v>915</v>
      </c>
      <c r="J536" s="16">
        <v>1006</v>
      </c>
      <c r="K536" s="17">
        <v>20428</v>
      </c>
      <c r="L536" s="15">
        <v>500</v>
      </c>
      <c r="M536" s="413"/>
      <c r="N536" s="413"/>
      <c r="O536" s="413"/>
      <c r="P536" s="414"/>
      <c r="Q536" s="18">
        <v>92.3</v>
      </c>
      <c r="R536" s="18">
        <v>0</v>
      </c>
      <c r="S536" s="18">
        <v>0</v>
      </c>
      <c r="T536" s="18">
        <v>0</v>
      </c>
      <c r="U536" s="18">
        <v>0</v>
      </c>
      <c r="V536" s="18">
        <v>92.3</v>
      </c>
      <c r="W536" s="14">
        <v>92343.68</v>
      </c>
      <c r="X536" s="7"/>
    </row>
    <row r="537" spans="1:24" ht="32.25" customHeight="1">
      <c r="A537" s="8"/>
      <c r="B537" s="73"/>
      <c r="C537" s="72"/>
      <c r="D537" s="415" t="s">
        <v>166</v>
      </c>
      <c r="E537" s="415"/>
      <c r="F537" s="415"/>
      <c r="G537" s="415"/>
      <c r="H537" s="416"/>
      <c r="I537" s="15">
        <v>915</v>
      </c>
      <c r="J537" s="16">
        <v>1006</v>
      </c>
      <c r="K537" s="17">
        <v>5140000</v>
      </c>
      <c r="L537" s="15">
        <v>0</v>
      </c>
      <c r="M537" s="413"/>
      <c r="N537" s="413"/>
      <c r="O537" s="413"/>
      <c r="P537" s="414"/>
      <c r="Q537" s="18">
        <v>22800</v>
      </c>
      <c r="R537" s="18">
        <v>0</v>
      </c>
      <c r="S537" s="18">
        <v>0</v>
      </c>
      <c r="T537" s="18">
        <v>0</v>
      </c>
      <c r="U537" s="18">
        <v>0</v>
      </c>
      <c r="V537" s="18">
        <v>375</v>
      </c>
      <c r="W537" s="14">
        <v>22800000</v>
      </c>
      <c r="X537" s="7"/>
    </row>
    <row r="538" spans="1:24" ht="21.75" customHeight="1">
      <c r="A538" s="8"/>
      <c r="B538" s="73"/>
      <c r="C538" s="71"/>
      <c r="D538" s="75"/>
      <c r="E538" s="415" t="s">
        <v>167</v>
      </c>
      <c r="F538" s="415"/>
      <c r="G538" s="415"/>
      <c r="H538" s="416"/>
      <c r="I538" s="15">
        <v>915</v>
      </c>
      <c r="J538" s="16">
        <v>1006</v>
      </c>
      <c r="K538" s="17">
        <v>5140100</v>
      </c>
      <c r="L538" s="15">
        <v>0</v>
      </c>
      <c r="M538" s="413"/>
      <c r="N538" s="413"/>
      <c r="O538" s="413"/>
      <c r="P538" s="414"/>
      <c r="Q538" s="18">
        <v>22800</v>
      </c>
      <c r="R538" s="18">
        <v>0</v>
      </c>
      <c r="S538" s="18">
        <v>0</v>
      </c>
      <c r="T538" s="18">
        <v>0</v>
      </c>
      <c r="U538" s="18">
        <v>0</v>
      </c>
      <c r="V538" s="18">
        <v>375</v>
      </c>
      <c r="W538" s="14">
        <v>22800000</v>
      </c>
      <c r="X538" s="7"/>
    </row>
    <row r="539" spans="1:24" ht="21.75" customHeight="1">
      <c r="A539" s="8"/>
      <c r="B539" s="73"/>
      <c r="C539" s="71"/>
      <c r="D539" s="74"/>
      <c r="E539" s="75"/>
      <c r="F539" s="415" t="s">
        <v>260</v>
      </c>
      <c r="G539" s="415"/>
      <c r="H539" s="416"/>
      <c r="I539" s="15">
        <v>915</v>
      </c>
      <c r="J539" s="16">
        <v>1006</v>
      </c>
      <c r="K539" s="17">
        <v>5140103</v>
      </c>
      <c r="L539" s="15">
        <v>0</v>
      </c>
      <c r="M539" s="413"/>
      <c r="N539" s="413"/>
      <c r="O539" s="413"/>
      <c r="P539" s="414"/>
      <c r="Q539" s="18">
        <v>22800</v>
      </c>
      <c r="R539" s="18">
        <v>0</v>
      </c>
      <c r="S539" s="18">
        <v>0</v>
      </c>
      <c r="T539" s="18">
        <v>0</v>
      </c>
      <c r="U539" s="18">
        <v>0</v>
      </c>
      <c r="V539" s="18">
        <v>375</v>
      </c>
      <c r="W539" s="14">
        <v>22800000</v>
      </c>
      <c r="X539" s="7"/>
    </row>
    <row r="540" spans="1:24" ht="32.25" customHeight="1">
      <c r="A540" s="8"/>
      <c r="B540" s="73"/>
      <c r="C540" s="71"/>
      <c r="D540" s="74"/>
      <c r="E540" s="74"/>
      <c r="F540" s="75"/>
      <c r="G540" s="411" t="s">
        <v>83</v>
      </c>
      <c r="H540" s="412"/>
      <c r="I540" s="15">
        <v>915</v>
      </c>
      <c r="J540" s="16">
        <v>1006</v>
      </c>
      <c r="K540" s="17">
        <v>5140103</v>
      </c>
      <c r="L540" s="15">
        <v>500</v>
      </c>
      <c r="M540" s="413"/>
      <c r="N540" s="413"/>
      <c r="O540" s="413"/>
      <c r="P540" s="414"/>
      <c r="Q540" s="18">
        <v>22800</v>
      </c>
      <c r="R540" s="18">
        <v>0</v>
      </c>
      <c r="S540" s="18">
        <v>0</v>
      </c>
      <c r="T540" s="18">
        <v>0</v>
      </c>
      <c r="U540" s="18">
        <v>0</v>
      </c>
      <c r="V540" s="18">
        <v>375</v>
      </c>
      <c r="W540" s="14">
        <v>22800000</v>
      </c>
      <c r="X540" s="7"/>
    </row>
    <row r="541" spans="1:24" ht="21.75" customHeight="1">
      <c r="A541" s="8"/>
      <c r="B541" s="73"/>
      <c r="C541" s="72"/>
      <c r="D541" s="415" t="s">
        <v>137</v>
      </c>
      <c r="E541" s="415"/>
      <c r="F541" s="415"/>
      <c r="G541" s="415"/>
      <c r="H541" s="416"/>
      <c r="I541" s="15">
        <v>915</v>
      </c>
      <c r="J541" s="16">
        <v>1006</v>
      </c>
      <c r="K541" s="17">
        <v>7950000</v>
      </c>
      <c r="L541" s="15">
        <v>0</v>
      </c>
      <c r="M541" s="413"/>
      <c r="N541" s="413"/>
      <c r="O541" s="413"/>
      <c r="P541" s="414"/>
      <c r="Q541" s="18">
        <v>1134.3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4">
        <v>1134257.74</v>
      </c>
      <c r="X541" s="7"/>
    </row>
    <row r="542" spans="1:24" ht="53.25" customHeight="1">
      <c r="A542" s="8"/>
      <c r="B542" s="73"/>
      <c r="C542" s="71"/>
      <c r="D542" s="74"/>
      <c r="E542" s="75"/>
      <c r="F542" s="415" t="s">
        <v>314</v>
      </c>
      <c r="G542" s="415"/>
      <c r="H542" s="416"/>
      <c r="I542" s="15">
        <v>915</v>
      </c>
      <c r="J542" s="16">
        <v>1006</v>
      </c>
      <c r="K542" s="17">
        <v>7950007</v>
      </c>
      <c r="L542" s="15">
        <v>0</v>
      </c>
      <c r="M542" s="413"/>
      <c r="N542" s="413"/>
      <c r="O542" s="413"/>
      <c r="P542" s="414"/>
      <c r="Q542" s="18">
        <v>1134.3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4">
        <v>1134257.74</v>
      </c>
      <c r="X542" s="7"/>
    </row>
    <row r="543" spans="1:24" ht="32.25" customHeight="1">
      <c r="A543" s="8"/>
      <c r="B543" s="73"/>
      <c r="C543" s="71"/>
      <c r="D543" s="74"/>
      <c r="E543" s="74"/>
      <c r="F543" s="75"/>
      <c r="G543" s="411" t="s">
        <v>83</v>
      </c>
      <c r="H543" s="412"/>
      <c r="I543" s="15">
        <v>915</v>
      </c>
      <c r="J543" s="16">
        <v>1006</v>
      </c>
      <c r="K543" s="17">
        <v>7950007</v>
      </c>
      <c r="L543" s="15">
        <v>500</v>
      </c>
      <c r="M543" s="413"/>
      <c r="N543" s="413"/>
      <c r="O543" s="413"/>
      <c r="P543" s="414"/>
      <c r="Q543" s="18">
        <v>1134.3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4">
        <v>1134257.74</v>
      </c>
      <c r="X543" s="7"/>
    </row>
    <row r="544" spans="1:24" ht="32.25" customHeight="1">
      <c r="A544" s="8"/>
      <c r="B544" s="421" t="s">
        <v>315</v>
      </c>
      <c r="C544" s="421"/>
      <c r="D544" s="421"/>
      <c r="E544" s="421"/>
      <c r="F544" s="421"/>
      <c r="G544" s="421"/>
      <c r="H544" s="422"/>
      <c r="I544" s="19">
        <v>917</v>
      </c>
      <c r="J544" s="20">
        <v>0</v>
      </c>
      <c r="K544" s="21">
        <v>0</v>
      </c>
      <c r="L544" s="19">
        <v>0</v>
      </c>
      <c r="M544" s="423"/>
      <c r="N544" s="423"/>
      <c r="O544" s="423"/>
      <c r="P544" s="424"/>
      <c r="Q544" s="22">
        <v>2031.5</v>
      </c>
      <c r="R544" s="22">
        <v>752.5</v>
      </c>
      <c r="S544" s="22">
        <v>165.5</v>
      </c>
      <c r="T544" s="22">
        <v>0</v>
      </c>
      <c r="U544" s="22">
        <v>0</v>
      </c>
      <c r="V544" s="22">
        <v>0</v>
      </c>
      <c r="W544" s="14">
        <v>2031500</v>
      </c>
      <c r="X544" s="7"/>
    </row>
    <row r="545" spans="1:24" ht="21.75" customHeight="1">
      <c r="A545" s="8"/>
      <c r="B545" s="70"/>
      <c r="C545" s="417" t="s">
        <v>95</v>
      </c>
      <c r="D545" s="417"/>
      <c r="E545" s="417"/>
      <c r="F545" s="417"/>
      <c r="G545" s="417"/>
      <c r="H545" s="418"/>
      <c r="I545" s="10">
        <v>917</v>
      </c>
      <c r="J545" s="11">
        <v>114</v>
      </c>
      <c r="K545" s="12">
        <v>0</v>
      </c>
      <c r="L545" s="10">
        <v>0</v>
      </c>
      <c r="M545" s="419"/>
      <c r="N545" s="419"/>
      <c r="O545" s="419"/>
      <c r="P545" s="420"/>
      <c r="Q545" s="13">
        <v>2031.5</v>
      </c>
      <c r="R545" s="13">
        <v>752.5</v>
      </c>
      <c r="S545" s="13">
        <v>165.5</v>
      </c>
      <c r="T545" s="13">
        <v>0</v>
      </c>
      <c r="U545" s="13">
        <v>0</v>
      </c>
      <c r="V545" s="13">
        <v>0</v>
      </c>
      <c r="W545" s="14">
        <v>2031500</v>
      </c>
      <c r="X545" s="7"/>
    </row>
    <row r="546" spans="1:24" ht="21.75" customHeight="1">
      <c r="A546" s="8"/>
      <c r="B546" s="73"/>
      <c r="C546" s="72"/>
      <c r="D546" s="415" t="s">
        <v>145</v>
      </c>
      <c r="E546" s="415"/>
      <c r="F546" s="415"/>
      <c r="G546" s="415"/>
      <c r="H546" s="416"/>
      <c r="I546" s="15">
        <v>917</v>
      </c>
      <c r="J546" s="16">
        <v>114</v>
      </c>
      <c r="K546" s="17">
        <v>930000</v>
      </c>
      <c r="L546" s="15">
        <v>0</v>
      </c>
      <c r="M546" s="413"/>
      <c r="N546" s="413"/>
      <c r="O546" s="413"/>
      <c r="P546" s="414"/>
      <c r="Q546" s="18">
        <v>2031.5</v>
      </c>
      <c r="R546" s="18">
        <v>752.5</v>
      </c>
      <c r="S546" s="18">
        <v>165.5</v>
      </c>
      <c r="T546" s="18">
        <v>0</v>
      </c>
      <c r="U546" s="18">
        <v>0</v>
      </c>
      <c r="V546" s="18">
        <v>0</v>
      </c>
      <c r="W546" s="14">
        <v>2031500</v>
      </c>
      <c r="X546" s="7"/>
    </row>
    <row r="547" spans="1:24" ht="32.25" customHeight="1">
      <c r="A547" s="8"/>
      <c r="B547" s="73"/>
      <c r="C547" s="71"/>
      <c r="D547" s="75"/>
      <c r="E547" s="415" t="s">
        <v>114</v>
      </c>
      <c r="F547" s="415"/>
      <c r="G547" s="415"/>
      <c r="H547" s="416"/>
      <c r="I547" s="15">
        <v>917</v>
      </c>
      <c r="J547" s="16">
        <v>114</v>
      </c>
      <c r="K547" s="17">
        <v>939900</v>
      </c>
      <c r="L547" s="15">
        <v>0</v>
      </c>
      <c r="M547" s="413"/>
      <c r="N547" s="413"/>
      <c r="O547" s="413"/>
      <c r="P547" s="414"/>
      <c r="Q547" s="18">
        <v>2031.5</v>
      </c>
      <c r="R547" s="18">
        <v>752.5</v>
      </c>
      <c r="S547" s="18">
        <v>165.5</v>
      </c>
      <c r="T547" s="18">
        <v>0</v>
      </c>
      <c r="U547" s="18">
        <v>0</v>
      </c>
      <c r="V547" s="18">
        <v>0</v>
      </c>
      <c r="W547" s="14">
        <v>2031500</v>
      </c>
      <c r="X547" s="7"/>
    </row>
    <row r="548" spans="1:24" ht="12" customHeight="1">
      <c r="A548" s="8"/>
      <c r="B548" s="73"/>
      <c r="C548" s="71"/>
      <c r="D548" s="74"/>
      <c r="E548" s="75"/>
      <c r="F548" s="415" t="s">
        <v>316</v>
      </c>
      <c r="G548" s="415"/>
      <c r="H548" s="416"/>
      <c r="I548" s="15">
        <v>917</v>
      </c>
      <c r="J548" s="16">
        <v>114</v>
      </c>
      <c r="K548" s="17">
        <v>939909</v>
      </c>
      <c r="L548" s="15">
        <v>0</v>
      </c>
      <c r="M548" s="413"/>
      <c r="N548" s="413"/>
      <c r="O548" s="413"/>
      <c r="P548" s="414"/>
      <c r="Q548" s="18">
        <v>2031.5</v>
      </c>
      <c r="R548" s="18">
        <v>752.5</v>
      </c>
      <c r="S548" s="18">
        <v>165.5</v>
      </c>
      <c r="T548" s="18">
        <v>0</v>
      </c>
      <c r="U548" s="18">
        <v>0</v>
      </c>
      <c r="V548" s="18">
        <v>0</v>
      </c>
      <c r="W548" s="14">
        <v>2031500</v>
      </c>
      <c r="X548" s="7"/>
    </row>
    <row r="549" spans="1:24" ht="21.75" customHeight="1">
      <c r="A549" s="8"/>
      <c r="B549" s="73"/>
      <c r="C549" s="71"/>
      <c r="D549" s="74"/>
      <c r="E549" s="74"/>
      <c r="F549" s="75"/>
      <c r="G549" s="411" t="s">
        <v>116</v>
      </c>
      <c r="H549" s="412"/>
      <c r="I549" s="15">
        <v>917</v>
      </c>
      <c r="J549" s="16">
        <v>114</v>
      </c>
      <c r="K549" s="17">
        <v>939909</v>
      </c>
      <c r="L549" s="15">
        <v>1</v>
      </c>
      <c r="M549" s="413"/>
      <c r="N549" s="413"/>
      <c r="O549" s="413"/>
      <c r="P549" s="414"/>
      <c r="Q549" s="18">
        <v>2031.5</v>
      </c>
      <c r="R549" s="18">
        <v>752.5</v>
      </c>
      <c r="S549" s="18">
        <v>165.5</v>
      </c>
      <c r="T549" s="18">
        <v>0</v>
      </c>
      <c r="U549" s="18">
        <v>0</v>
      </c>
      <c r="V549" s="18">
        <v>0</v>
      </c>
      <c r="W549" s="14">
        <v>2031500</v>
      </c>
      <c r="X549" s="7"/>
    </row>
    <row r="550" spans="1:24" ht="42.75" customHeight="1">
      <c r="A550" s="8"/>
      <c r="B550" s="421" t="s">
        <v>317</v>
      </c>
      <c r="C550" s="421"/>
      <c r="D550" s="421"/>
      <c r="E550" s="421"/>
      <c r="F550" s="421"/>
      <c r="G550" s="421"/>
      <c r="H550" s="422"/>
      <c r="I550" s="19">
        <v>918</v>
      </c>
      <c r="J550" s="20">
        <v>0</v>
      </c>
      <c r="K550" s="21">
        <v>0</v>
      </c>
      <c r="L550" s="19">
        <v>0</v>
      </c>
      <c r="M550" s="423"/>
      <c r="N550" s="423"/>
      <c r="O550" s="423"/>
      <c r="P550" s="424"/>
      <c r="Q550" s="22">
        <v>316313.4</v>
      </c>
      <c r="R550" s="22">
        <v>40612.9</v>
      </c>
      <c r="S550" s="22">
        <v>8317.1</v>
      </c>
      <c r="T550" s="22">
        <v>8822.2</v>
      </c>
      <c r="U550" s="22">
        <v>129795.4</v>
      </c>
      <c r="V550" s="22">
        <v>76124.1</v>
      </c>
      <c r="W550" s="14">
        <v>316313358.59000003</v>
      </c>
      <c r="X550" s="7"/>
    </row>
    <row r="551" spans="1:24" ht="76.5" customHeight="1">
      <c r="A551" s="8"/>
      <c r="B551" s="70"/>
      <c r="C551" s="417" t="s">
        <v>125</v>
      </c>
      <c r="D551" s="417"/>
      <c r="E551" s="417"/>
      <c r="F551" s="417"/>
      <c r="G551" s="417"/>
      <c r="H551" s="418"/>
      <c r="I551" s="10">
        <v>918</v>
      </c>
      <c r="J551" s="11">
        <v>104</v>
      </c>
      <c r="K551" s="12">
        <v>0</v>
      </c>
      <c r="L551" s="10">
        <v>0</v>
      </c>
      <c r="M551" s="419"/>
      <c r="N551" s="419"/>
      <c r="O551" s="419"/>
      <c r="P551" s="420"/>
      <c r="Q551" s="13">
        <v>54924.4</v>
      </c>
      <c r="R551" s="13">
        <v>40612.9</v>
      </c>
      <c r="S551" s="13">
        <v>8317.1</v>
      </c>
      <c r="T551" s="13">
        <v>0</v>
      </c>
      <c r="U551" s="13">
        <v>0</v>
      </c>
      <c r="V551" s="13">
        <v>0</v>
      </c>
      <c r="W551" s="14">
        <v>54924354</v>
      </c>
      <c r="X551" s="7"/>
    </row>
    <row r="552" spans="1:24" ht="21.75" customHeight="1">
      <c r="A552" s="8"/>
      <c r="B552" s="73"/>
      <c r="C552" s="72"/>
      <c r="D552" s="415" t="s">
        <v>85</v>
      </c>
      <c r="E552" s="415"/>
      <c r="F552" s="415"/>
      <c r="G552" s="415"/>
      <c r="H552" s="416"/>
      <c r="I552" s="15">
        <v>918</v>
      </c>
      <c r="J552" s="16">
        <v>104</v>
      </c>
      <c r="K552" s="17">
        <v>20000</v>
      </c>
      <c r="L552" s="15">
        <v>0</v>
      </c>
      <c r="M552" s="413"/>
      <c r="N552" s="413"/>
      <c r="O552" s="413"/>
      <c r="P552" s="414"/>
      <c r="Q552" s="18">
        <v>54924.4</v>
      </c>
      <c r="R552" s="18">
        <v>40612.9</v>
      </c>
      <c r="S552" s="18">
        <v>8317.1</v>
      </c>
      <c r="T552" s="18">
        <v>0</v>
      </c>
      <c r="U552" s="18">
        <v>0</v>
      </c>
      <c r="V552" s="18">
        <v>0</v>
      </c>
      <c r="W552" s="14">
        <v>54924354</v>
      </c>
      <c r="X552" s="7"/>
    </row>
    <row r="553" spans="1:24" ht="12" customHeight="1">
      <c r="A553" s="8"/>
      <c r="B553" s="73"/>
      <c r="C553" s="71"/>
      <c r="D553" s="75"/>
      <c r="E553" s="415" t="s">
        <v>86</v>
      </c>
      <c r="F553" s="415"/>
      <c r="G553" s="415"/>
      <c r="H553" s="416"/>
      <c r="I553" s="15">
        <v>918</v>
      </c>
      <c r="J553" s="16">
        <v>104</v>
      </c>
      <c r="K553" s="17">
        <v>20400</v>
      </c>
      <c r="L553" s="15">
        <v>0</v>
      </c>
      <c r="M553" s="413"/>
      <c r="N553" s="413"/>
      <c r="O553" s="413"/>
      <c r="P553" s="414"/>
      <c r="Q553" s="18">
        <v>54924.4</v>
      </c>
      <c r="R553" s="18">
        <v>40612.9</v>
      </c>
      <c r="S553" s="18">
        <v>8317.1</v>
      </c>
      <c r="T553" s="18">
        <v>0</v>
      </c>
      <c r="U553" s="18">
        <v>0</v>
      </c>
      <c r="V553" s="18">
        <v>0</v>
      </c>
      <c r="W553" s="14">
        <v>54924354</v>
      </c>
      <c r="X553" s="7"/>
    </row>
    <row r="554" spans="1:24" ht="42.75" customHeight="1">
      <c r="A554" s="8"/>
      <c r="B554" s="73"/>
      <c r="C554" s="71"/>
      <c r="D554" s="74"/>
      <c r="E554" s="75"/>
      <c r="F554" s="415" t="s">
        <v>317</v>
      </c>
      <c r="G554" s="415"/>
      <c r="H554" s="416"/>
      <c r="I554" s="15">
        <v>918</v>
      </c>
      <c r="J554" s="16">
        <v>104</v>
      </c>
      <c r="K554" s="17">
        <v>20418</v>
      </c>
      <c r="L554" s="15">
        <v>0</v>
      </c>
      <c r="M554" s="413"/>
      <c r="N554" s="413"/>
      <c r="O554" s="413"/>
      <c r="P554" s="414"/>
      <c r="Q554" s="18">
        <v>54924.4</v>
      </c>
      <c r="R554" s="18">
        <v>40612.9</v>
      </c>
      <c r="S554" s="18">
        <v>8317.1</v>
      </c>
      <c r="T554" s="18">
        <v>0</v>
      </c>
      <c r="U554" s="18">
        <v>0</v>
      </c>
      <c r="V554" s="18">
        <v>0</v>
      </c>
      <c r="W554" s="14">
        <v>54924354</v>
      </c>
      <c r="X554" s="7"/>
    </row>
    <row r="555" spans="1:24" ht="32.25" customHeight="1">
      <c r="A555" s="8"/>
      <c r="B555" s="73"/>
      <c r="C555" s="71"/>
      <c r="D555" s="74"/>
      <c r="E555" s="74"/>
      <c r="F555" s="75"/>
      <c r="G555" s="411" t="s">
        <v>83</v>
      </c>
      <c r="H555" s="412"/>
      <c r="I555" s="15">
        <v>918</v>
      </c>
      <c r="J555" s="16">
        <v>104</v>
      </c>
      <c r="K555" s="17">
        <v>20418</v>
      </c>
      <c r="L555" s="15">
        <v>500</v>
      </c>
      <c r="M555" s="413"/>
      <c r="N555" s="413"/>
      <c r="O555" s="413"/>
      <c r="P555" s="414"/>
      <c r="Q555" s="18">
        <v>54924.4</v>
      </c>
      <c r="R555" s="18">
        <v>40612.9</v>
      </c>
      <c r="S555" s="18">
        <v>8317.1</v>
      </c>
      <c r="T555" s="18">
        <v>0</v>
      </c>
      <c r="U555" s="18">
        <v>0</v>
      </c>
      <c r="V555" s="18">
        <v>0</v>
      </c>
      <c r="W555" s="14">
        <v>54924354</v>
      </c>
      <c r="X555" s="7"/>
    </row>
    <row r="556" spans="1:24" ht="21.75" customHeight="1">
      <c r="A556" s="8"/>
      <c r="B556" s="70"/>
      <c r="C556" s="417" t="s">
        <v>95</v>
      </c>
      <c r="D556" s="417"/>
      <c r="E556" s="417"/>
      <c r="F556" s="417"/>
      <c r="G556" s="417"/>
      <c r="H556" s="418"/>
      <c r="I556" s="10">
        <v>918</v>
      </c>
      <c r="J556" s="11">
        <v>114</v>
      </c>
      <c r="K556" s="12">
        <v>0</v>
      </c>
      <c r="L556" s="10">
        <v>0</v>
      </c>
      <c r="M556" s="419"/>
      <c r="N556" s="419"/>
      <c r="O556" s="419"/>
      <c r="P556" s="420"/>
      <c r="Q556" s="13">
        <v>54907.3</v>
      </c>
      <c r="R556" s="13">
        <v>0</v>
      </c>
      <c r="S556" s="13">
        <v>0</v>
      </c>
      <c r="T556" s="13">
        <v>8822.2</v>
      </c>
      <c r="U556" s="13">
        <v>0</v>
      </c>
      <c r="V556" s="13">
        <v>0</v>
      </c>
      <c r="W556" s="14">
        <v>54907300</v>
      </c>
      <c r="X556" s="7"/>
    </row>
    <row r="557" spans="1:24" ht="55.5" customHeight="1">
      <c r="A557" s="8"/>
      <c r="B557" s="73"/>
      <c r="C557" s="72"/>
      <c r="D557" s="415" t="s">
        <v>318</v>
      </c>
      <c r="E557" s="415"/>
      <c r="F557" s="415"/>
      <c r="G557" s="415"/>
      <c r="H557" s="416"/>
      <c r="I557" s="15">
        <v>918</v>
      </c>
      <c r="J557" s="16">
        <v>114</v>
      </c>
      <c r="K557" s="17">
        <v>900000</v>
      </c>
      <c r="L557" s="15">
        <v>0</v>
      </c>
      <c r="M557" s="413"/>
      <c r="N557" s="413"/>
      <c r="O557" s="413"/>
      <c r="P557" s="414"/>
      <c r="Q557" s="18">
        <v>25622.8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4">
        <v>25622800</v>
      </c>
      <c r="X557" s="7"/>
    </row>
    <row r="558" spans="1:24" ht="54.75" customHeight="1">
      <c r="A558" s="8"/>
      <c r="B558" s="73"/>
      <c r="C558" s="71"/>
      <c r="D558" s="75"/>
      <c r="E558" s="415" t="s">
        <v>319</v>
      </c>
      <c r="F558" s="415"/>
      <c r="G558" s="415"/>
      <c r="H558" s="416"/>
      <c r="I558" s="15">
        <v>918</v>
      </c>
      <c r="J558" s="16">
        <v>114</v>
      </c>
      <c r="K558" s="17">
        <v>900200</v>
      </c>
      <c r="L558" s="15">
        <v>0</v>
      </c>
      <c r="M558" s="413"/>
      <c r="N558" s="413"/>
      <c r="O558" s="413"/>
      <c r="P558" s="414"/>
      <c r="Q558" s="18">
        <v>25622.8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4">
        <v>25622800</v>
      </c>
      <c r="X558" s="7"/>
    </row>
    <row r="559" spans="1:24" ht="32.25" customHeight="1">
      <c r="A559" s="8"/>
      <c r="B559" s="73"/>
      <c r="C559" s="71"/>
      <c r="D559" s="74"/>
      <c r="E559" s="74"/>
      <c r="F559" s="75"/>
      <c r="G559" s="411" t="s">
        <v>83</v>
      </c>
      <c r="H559" s="412"/>
      <c r="I559" s="15">
        <v>918</v>
      </c>
      <c r="J559" s="16">
        <v>114</v>
      </c>
      <c r="K559" s="17">
        <v>900200</v>
      </c>
      <c r="L559" s="15">
        <v>500</v>
      </c>
      <c r="M559" s="413"/>
      <c r="N559" s="413"/>
      <c r="O559" s="413"/>
      <c r="P559" s="414"/>
      <c r="Q559" s="18">
        <v>25622.8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4">
        <v>25622800</v>
      </c>
      <c r="X559" s="7"/>
    </row>
    <row r="560" spans="1:24" ht="42.75" customHeight="1">
      <c r="A560" s="8"/>
      <c r="B560" s="73"/>
      <c r="C560" s="72"/>
      <c r="D560" s="415" t="s">
        <v>96</v>
      </c>
      <c r="E560" s="415"/>
      <c r="F560" s="415"/>
      <c r="G560" s="415"/>
      <c r="H560" s="416"/>
      <c r="I560" s="15">
        <v>918</v>
      </c>
      <c r="J560" s="16">
        <v>114</v>
      </c>
      <c r="K560" s="17">
        <v>920000</v>
      </c>
      <c r="L560" s="15">
        <v>0</v>
      </c>
      <c r="M560" s="413"/>
      <c r="N560" s="413"/>
      <c r="O560" s="413"/>
      <c r="P560" s="414"/>
      <c r="Q560" s="18">
        <v>29284.5</v>
      </c>
      <c r="R560" s="18">
        <v>0</v>
      </c>
      <c r="S560" s="18">
        <v>0</v>
      </c>
      <c r="T560" s="18">
        <v>8822.2</v>
      </c>
      <c r="U560" s="18">
        <v>0</v>
      </c>
      <c r="V560" s="18">
        <v>0</v>
      </c>
      <c r="W560" s="14">
        <v>29284500</v>
      </c>
      <c r="X560" s="7"/>
    </row>
    <row r="561" spans="1:24" ht="21.75" customHeight="1">
      <c r="A561" s="8"/>
      <c r="B561" s="73"/>
      <c r="C561" s="71"/>
      <c r="D561" s="75"/>
      <c r="E561" s="415" t="s">
        <v>97</v>
      </c>
      <c r="F561" s="415"/>
      <c r="G561" s="415"/>
      <c r="H561" s="416"/>
      <c r="I561" s="15">
        <v>918</v>
      </c>
      <c r="J561" s="16">
        <v>114</v>
      </c>
      <c r="K561" s="17">
        <v>920300</v>
      </c>
      <c r="L561" s="15">
        <v>0</v>
      </c>
      <c r="M561" s="413"/>
      <c r="N561" s="413"/>
      <c r="O561" s="413"/>
      <c r="P561" s="414"/>
      <c r="Q561" s="18">
        <v>29284.5</v>
      </c>
      <c r="R561" s="18">
        <v>0</v>
      </c>
      <c r="S561" s="18">
        <v>0</v>
      </c>
      <c r="T561" s="18">
        <v>8822.2</v>
      </c>
      <c r="U561" s="18">
        <v>0</v>
      </c>
      <c r="V561" s="18">
        <v>0</v>
      </c>
      <c r="W561" s="14">
        <v>29284500</v>
      </c>
      <c r="X561" s="7"/>
    </row>
    <row r="562" spans="1:24" ht="21.75" customHeight="1">
      <c r="A562" s="8"/>
      <c r="B562" s="73"/>
      <c r="C562" s="71"/>
      <c r="D562" s="74"/>
      <c r="E562" s="75"/>
      <c r="F562" s="415" t="s">
        <v>320</v>
      </c>
      <c r="G562" s="415"/>
      <c r="H562" s="416"/>
      <c r="I562" s="15">
        <v>918</v>
      </c>
      <c r="J562" s="16">
        <v>114</v>
      </c>
      <c r="K562" s="17">
        <v>920347</v>
      </c>
      <c r="L562" s="15">
        <v>0</v>
      </c>
      <c r="M562" s="413"/>
      <c r="N562" s="413"/>
      <c r="O562" s="413"/>
      <c r="P562" s="414"/>
      <c r="Q562" s="18">
        <v>11158.3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4">
        <v>11158300</v>
      </c>
      <c r="X562" s="7"/>
    </row>
    <row r="563" spans="1:24" ht="32.25" customHeight="1">
      <c r="A563" s="8"/>
      <c r="B563" s="73"/>
      <c r="C563" s="71"/>
      <c r="D563" s="74"/>
      <c r="E563" s="74"/>
      <c r="F563" s="75"/>
      <c r="G563" s="411" t="s">
        <v>83</v>
      </c>
      <c r="H563" s="412"/>
      <c r="I563" s="15">
        <v>918</v>
      </c>
      <c r="J563" s="16">
        <v>114</v>
      </c>
      <c r="K563" s="17">
        <v>920347</v>
      </c>
      <c r="L563" s="15">
        <v>500</v>
      </c>
      <c r="M563" s="413"/>
      <c r="N563" s="413"/>
      <c r="O563" s="413"/>
      <c r="P563" s="414"/>
      <c r="Q563" s="18">
        <v>11158.3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4">
        <v>11158300</v>
      </c>
      <c r="X563" s="7"/>
    </row>
    <row r="564" spans="1:24" ht="32.25" customHeight="1">
      <c r="A564" s="8"/>
      <c r="B564" s="73"/>
      <c r="C564" s="71"/>
      <c r="D564" s="74"/>
      <c r="E564" s="75"/>
      <c r="F564" s="415" t="s">
        <v>321</v>
      </c>
      <c r="G564" s="415"/>
      <c r="H564" s="416"/>
      <c r="I564" s="15">
        <v>918</v>
      </c>
      <c r="J564" s="16">
        <v>114</v>
      </c>
      <c r="K564" s="17">
        <v>920348</v>
      </c>
      <c r="L564" s="15">
        <v>0</v>
      </c>
      <c r="M564" s="413"/>
      <c r="N564" s="413"/>
      <c r="O564" s="413"/>
      <c r="P564" s="414"/>
      <c r="Q564" s="18">
        <v>14501.8</v>
      </c>
      <c r="R564" s="18">
        <v>0</v>
      </c>
      <c r="S564" s="18">
        <v>0</v>
      </c>
      <c r="T564" s="18">
        <v>8822.2</v>
      </c>
      <c r="U564" s="18">
        <v>0</v>
      </c>
      <c r="V564" s="18">
        <v>0</v>
      </c>
      <c r="W564" s="14">
        <v>14501800</v>
      </c>
      <c r="X564" s="7"/>
    </row>
    <row r="565" spans="1:24" ht="32.25" customHeight="1">
      <c r="A565" s="8"/>
      <c r="B565" s="73"/>
      <c r="C565" s="71"/>
      <c r="D565" s="74"/>
      <c r="E565" s="74"/>
      <c r="F565" s="75"/>
      <c r="G565" s="411" t="s">
        <v>83</v>
      </c>
      <c r="H565" s="412"/>
      <c r="I565" s="15">
        <v>918</v>
      </c>
      <c r="J565" s="16">
        <v>114</v>
      </c>
      <c r="K565" s="17">
        <v>920348</v>
      </c>
      <c r="L565" s="15">
        <v>500</v>
      </c>
      <c r="M565" s="413"/>
      <c r="N565" s="413"/>
      <c r="O565" s="413"/>
      <c r="P565" s="414"/>
      <c r="Q565" s="18">
        <v>14501.8</v>
      </c>
      <c r="R565" s="18">
        <v>0</v>
      </c>
      <c r="S565" s="18">
        <v>0</v>
      </c>
      <c r="T565" s="18">
        <v>8822.2</v>
      </c>
      <c r="U565" s="18">
        <v>0</v>
      </c>
      <c r="V565" s="18">
        <v>0</v>
      </c>
      <c r="W565" s="14">
        <v>14501800</v>
      </c>
      <c r="X565" s="7"/>
    </row>
    <row r="566" spans="1:24" ht="32.25" customHeight="1">
      <c r="A566" s="8"/>
      <c r="B566" s="73"/>
      <c r="C566" s="71"/>
      <c r="D566" s="74"/>
      <c r="E566" s="75"/>
      <c r="F566" s="415" t="s">
        <v>322</v>
      </c>
      <c r="G566" s="415"/>
      <c r="H566" s="416"/>
      <c r="I566" s="15">
        <v>918</v>
      </c>
      <c r="J566" s="16">
        <v>114</v>
      </c>
      <c r="K566" s="17">
        <v>920360</v>
      </c>
      <c r="L566" s="15">
        <v>0</v>
      </c>
      <c r="M566" s="413"/>
      <c r="N566" s="413"/>
      <c r="O566" s="413"/>
      <c r="P566" s="414"/>
      <c r="Q566" s="18">
        <v>3624.4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4">
        <v>3624400</v>
      </c>
      <c r="X566" s="7"/>
    </row>
    <row r="567" spans="1:24" ht="32.25" customHeight="1">
      <c r="A567" s="8"/>
      <c r="B567" s="73"/>
      <c r="C567" s="71"/>
      <c r="D567" s="74"/>
      <c r="E567" s="74"/>
      <c r="F567" s="75"/>
      <c r="G567" s="411" t="s">
        <v>83</v>
      </c>
      <c r="H567" s="412"/>
      <c r="I567" s="15">
        <v>918</v>
      </c>
      <c r="J567" s="16">
        <v>114</v>
      </c>
      <c r="K567" s="17">
        <v>920360</v>
      </c>
      <c r="L567" s="15">
        <v>500</v>
      </c>
      <c r="M567" s="413"/>
      <c r="N567" s="413"/>
      <c r="O567" s="413"/>
      <c r="P567" s="414"/>
      <c r="Q567" s="18">
        <v>3624.4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4">
        <v>3624400</v>
      </c>
      <c r="X567" s="7"/>
    </row>
    <row r="568" spans="1:24" ht="12" customHeight="1">
      <c r="A568" s="8"/>
      <c r="B568" s="70"/>
      <c r="C568" s="417" t="s">
        <v>103</v>
      </c>
      <c r="D568" s="417"/>
      <c r="E568" s="417"/>
      <c r="F568" s="417"/>
      <c r="G568" s="417"/>
      <c r="H568" s="418"/>
      <c r="I568" s="10">
        <v>918</v>
      </c>
      <c r="J568" s="11">
        <v>501</v>
      </c>
      <c r="K568" s="12">
        <v>0</v>
      </c>
      <c r="L568" s="10">
        <v>0</v>
      </c>
      <c r="M568" s="419"/>
      <c r="N568" s="419"/>
      <c r="O568" s="419"/>
      <c r="P568" s="420"/>
      <c r="Q568" s="13">
        <v>130357.6</v>
      </c>
      <c r="R568" s="13">
        <v>0</v>
      </c>
      <c r="S568" s="13">
        <v>0</v>
      </c>
      <c r="T568" s="13">
        <v>0</v>
      </c>
      <c r="U568" s="13">
        <v>129795.4</v>
      </c>
      <c r="V568" s="13">
        <v>0</v>
      </c>
      <c r="W568" s="14">
        <v>130357604.59</v>
      </c>
      <c r="X568" s="7"/>
    </row>
    <row r="569" spans="1:24" ht="21.75" customHeight="1">
      <c r="A569" s="8"/>
      <c r="B569" s="73"/>
      <c r="C569" s="72"/>
      <c r="D569" s="415" t="s">
        <v>104</v>
      </c>
      <c r="E569" s="415"/>
      <c r="F569" s="415"/>
      <c r="G569" s="415"/>
      <c r="H569" s="416"/>
      <c r="I569" s="15">
        <v>918</v>
      </c>
      <c r="J569" s="16">
        <v>501</v>
      </c>
      <c r="K569" s="17">
        <v>3500000</v>
      </c>
      <c r="L569" s="15">
        <v>0</v>
      </c>
      <c r="M569" s="413"/>
      <c r="N569" s="413"/>
      <c r="O569" s="413"/>
      <c r="P569" s="414"/>
      <c r="Q569" s="18">
        <v>124468.8</v>
      </c>
      <c r="R569" s="18">
        <v>0</v>
      </c>
      <c r="S569" s="18">
        <v>0</v>
      </c>
      <c r="T569" s="18">
        <v>0</v>
      </c>
      <c r="U569" s="18">
        <v>124468.8</v>
      </c>
      <c r="V569" s="18">
        <v>0</v>
      </c>
      <c r="W569" s="14">
        <v>124468768</v>
      </c>
      <c r="X569" s="7"/>
    </row>
    <row r="570" spans="1:24" ht="53.25" customHeight="1">
      <c r="A570" s="8"/>
      <c r="B570" s="73"/>
      <c r="C570" s="71"/>
      <c r="D570" s="75"/>
      <c r="E570" s="415" t="s">
        <v>323</v>
      </c>
      <c r="F570" s="415"/>
      <c r="G570" s="415"/>
      <c r="H570" s="416"/>
      <c r="I570" s="15">
        <v>918</v>
      </c>
      <c r="J570" s="16">
        <v>501</v>
      </c>
      <c r="K570" s="17">
        <v>3500200</v>
      </c>
      <c r="L570" s="15">
        <v>0</v>
      </c>
      <c r="M570" s="413"/>
      <c r="N570" s="413"/>
      <c r="O570" s="413"/>
      <c r="P570" s="414"/>
      <c r="Q570" s="18">
        <v>124468.8</v>
      </c>
      <c r="R570" s="18">
        <v>0</v>
      </c>
      <c r="S570" s="18">
        <v>0</v>
      </c>
      <c r="T570" s="18">
        <v>0</v>
      </c>
      <c r="U570" s="18">
        <v>124468.8</v>
      </c>
      <c r="V570" s="18">
        <v>0</v>
      </c>
      <c r="W570" s="14">
        <v>124468768</v>
      </c>
      <c r="X570" s="7"/>
    </row>
    <row r="571" spans="1:24" ht="21.75" customHeight="1">
      <c r="A571" s="8"/>
      <c r="B571" s="73"/>
      <c r="C571" s="71"/>
      <c r="D571" s="74"/>
      <c r="E571" s="75"/>
      <c r="F571" s="415" t="s">
        <v>324</v>
      </c>
      <c r="G571" s="415"/>
      <c r="H571" s="416"/>
      <c r="I571" s="15">
        <v>918</v>
      </c>
      <c r="J571" s="16">
        <v>501</v>
      </c>
      <c r="K571" s="17">
        <v>3500202</v>
      </c>
      <c r="L571" s="15">
        <v>0</v>
      </c>
      <c r="M571" s="413"/>
      <c r="N571" s="413"/>
      <c r="O571" s="413"/>
      <c r="P571" s="414"/>
      <c r="Q571" s="18">
        <v>124468.8</v>
      </c>
      <c r="R571" s="18">
        <v>0</v>
      </c>
      <c r="S571" s="18">
        <v>0</v>
      </c>
      <c r="T571" s="18">
        <v>0</v>
      </c>
      <c r="U571" s="18">
        <v>124468.8</v>
      </c>
      <c r="V571" s="18">
        <v>0</v>
      </c>
      <c r="W571" s="14">
        <v>124468768</v>
      </c>
      <c r="X571" s="7"/>
    </row>
    <row r="572" spans="1:24" ht="32.25" customHeight="1">
      <c r="A572" s="8"/>
      <c r="B572" s="73"/>
      <c r="C572" s="71"/>
      <c r="D572" s="74"/>
      <c r="E572" s="74"/>
      <c r="F572" s="75"/>
      <c r="G572" s="411" t="s">
        <v>83</v>
      </c>
      <c r="H572" s="412"/>
      <c r="I572" s="15">
        <v>918</v>
      </c>
      <c r="J572" s="16">
        <v>501</v>
      </c>
      <c r="K572" s="17">
        <v>3500202</v>
      </c>
      <c r="L572" s="15">
        <v>500</v>
      </c>
      <c r="M572" s="413"/>
      <c r="N572" s="413"/>
      <c r="O572" s="413"/>
      <c r="P572" s="414"/>
      <c r="Q572" s="18">
        <v>124468.8</v>
      </c>
      <c r="R572" s="18">
        <v>0</v>
      </c>
      <c r="S572" s="18">
        <v>0</v>
      </c>
      <c r="T572" s="18">
        <v>0</v>
      </c>
      <c r="U572" s="18">
        <v>124468.8</v>
      </c>
      <c r="V572" s="18">
        <v>0</v>
      </c>
      <c r="W572" s="14">
        <v>124468768</v>
      </c>
      <c r="X572" s="7"/>
    </row>
    <row r="573" spans="1:24" ht="21.75" customHeight="1">
      <c r="A573" s="8"/>
      <c r="B573" s="73"/>
      <c r="C573" s="72"/>
      <c r="D573" s="415" t="s">
        <v>225</v>
      </c>
      <c r="E573" s="415"/>
      <c r="F573" s="415"/>
      <c r="G573" s="415"/>
      <c r="H573" s="416"/>
      <c r="I573" s="15">
        <v>918</v>
      </c>
      <c r="J573" s="16">
        <v>501</v>
      </c>
      <c r="K573" s="17">
        <v>5220000</v>
      </c>
      <c r="L573" s="15">
        <v>0</v>
      </c>
      <c r="M573" s="413"/>
      <c r="N573" s="413"/>
      <c r="O573" s="413"/>
      <c r="P573" s="414"/>
      <c r="Q573" s="18">
        <v>5888.8</v>
      </c>
      <c r="R573" s="18">
        <v>0</v>
      </c>
      <c r="S573" s="18">
        <v>0</v>
      </c>
      <c r="T573" s="18">
        <v>0</v>
      </c>
      <c r="U573" s="18">
        <v>5326.6</v>
      </c>
      <c r="V573" s="18">
        <v>0</v>
      </c>
      <c r="W573" s="14">
        <v>5888836.59</v>
      </c>
      <c r="X573" s="7"/>
    </row>
    <row r="574" spans="1:24" ht="42.75" customHeight="1">
      <c r="A574" s="8"/>
      <c r="B574" s="73"/>
      <c r="C574" s="71"/>
      <c r="D574" s="75"/>
      <c r="E574" s="415" t="s">
        <v>325</v>
      </c>
      <c r="F574" s="415"/>
      <c r="G574" s="415"/>
      <c r="H574" s="416"/>
      <c r="I574" s="15">
        <v>918</v>
      </c>
      <c r="J574" s="16">
        <v>501</v>
      </c>
      <c r="K574" s="17">
        <v>5226000</v>
      </c>
      <c r="L574" s="15">
        <v>0</v>
      </c>
      <c r="M574" s="413"/>
      <c r="N574" s="413"/>
      <c r="O574" s="413"/>
      <c r="P574" s="414"/>
      <c r="Q574" s="18">
        <v>5888.8</v>
      </c>
      <c r="R574" s="18">
        <v>0</v>
      </c>
      <c r="S574" s="18">
        <v>0</v>
      </c>
      <c r="T574" s="18">
        <v>0</v>
      </c>
      <c r="U574" s="18">
        <v>5326.6</v>
      </c>
      <c r="V574" s="18">
        <v>0</v>
      </c>
      <c r="W574" s="14">
        <v>5888836.59</v>
      </c>
      <c r="X574" s="7"/>
    </row>
    <row r="575" spans="1:24" ht="21.75" customHeight="1">
      <c r="A575" s="8"/>
      <c r="B575" s="73"/>
      <c r="C575" s="71"/>
      <c r="D575" s="74"/>
      <c r="E575" s="74"/>
      <c r="F575" s="75"/>
      <c r="G575" s="411" t="s">
        <v>107</v>
      </c>
      <c r="H575" s="412"/>
      <c r="I575" s="15">
        <v>918</v>
      </c>
      <c r="J575" s="16">
        <v>501</v>
      </c>
      <c r="K575" s="17">
        <v>5226000</v>
      </c>
      <c r="L575" s="15">
        <v>6</v>
      </c>
      <c r="M575" s="413"/>
      <c r="N575" s="413"/>
      <c r="O575" s="413"/>
      <c r="P575" s="414"/>
      <c r="Q575" s="18">
        <v>562.2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4">
        <v>562200</v>
      </c>
      <c r="X575" s="7"/>
    </row>
    <row r="576" spans="1:24" ht="32.25" customHeight="1">
      <c r="A576" s="8"/>
      <c r="B576" s="73"/>
      <c r="C576" s="71"/>
      <c r="D576" s="74"/>
      <c r="E576" s="74"/>
      <c r="F576" s="75"/>
      <c r="G576" s="411" t="s">
        <v>83</v>
      </c>
      <c r="H576" s="412"/>
      <c r="I576" s="15">
        <v>918</v>
      </c>
      <c r="J576" s="16">
        <v>501</v>
      </c>
      <c r="K576" s="17">
        <v>5226000</v>
      </c>
      <c r="L576" s="15">
        <v>500</v>
      </c>
      <c r="M576" s="413"/>
      <c r="N576" s="413"/>
      <c r="O576" s="413"/>
      <c r="P576" s="414"/>
      <c r="Q576" s="18">
        <v>3801.9</v>
      </c>
      <c r="R576" s="18">
        <v>0</v>
      </c>
      <c r="S576" s="18">
        <v>0</v>
      </c>
      <c r="T576" s="18">
        <v>0</v>
      </c>
      <c r="U576" s="18">
        <v>3801.9</v>
      </c>
      <c r="V576" s="18">
        <v>0</v>
      </c>
      <c r="W576" s="14">
        <v>3801900</v>
      </c>
      <c r="X576" s="7"/>
    </row>
    <row r="577" spans="1:24" ht="53.25" customHeight="1">
      <c r="A577" s="8"/>
      <c r="B577" s="73"/>
      <c r="C577" s="71"/>
      <c r="D577" s="74"/>
      <c r="E577" s="75"/>
      <c r="F577" s="415" t="s">
        <v>326</v>
      </c>
      <c r="G577" s="415"/>
      <c r="H577" s="416"/>
      <c r="I577" s="15">
        <v>918</v>
      </c>
      <c r="J577" s="16">
        <v>501</v>
      </c>
      <c r="K577" s="17">
        <v>5226001</v>
      </c>
      <c r="L577" s="15">
        <v>0</v>
      </c>
      <c r="M577" s="413"/>
      <c r="N577" s="413"/>
      <c r="O577" s="413"/>
      <c r="P577" s="414"/>
      <c r="Q577" s="18">
        <v>1524.7</v>
      </c>
      <c r="R577" s="18">
        <v>0</v>
      </c>
      <c r="S577" s="18">
        <v>0</v>
      </c>
      <c r="T577" s="18">
        <v>0</v>
      </c>
      <c r="U577" s="18">
        <v>1524.7</v>
      </c>
      <c r="V577" s="18">
        <v>0</v>
      </c>
      <c r="W577" s="14">
        <v>1524736.59</v>
      </c>
      <c r="X577" s="7"/>
    </row>
    <row r="578" spans="1:24" ht="32.25" customHeight="1">
      <c r="A578" s="8"/>
      <c r="B578" s="73"/>
      <c r="C578" s="71"/>
      <c r="D578" s="74"/>
      <c r="E578" s="74"/>
      <c r="F578" s="75"/>
      <c r="G578" s="411" t="s">
        <v>83</v>
      </c>
      <c r="H578" s="412"/>
      <c r="I578" s="15">
        <v>918</v>
      </c>
      <c r="J578" s="16">
        <v>501</v>
      </c>
      <c r="K578" s="17">
        <v>5226001</v>
      </c>
      <c r="L578" s="15">
        <v>500</v>
      </c>
      <c r="M578" s="413"/>
      <c r="N578" s="413"/>
      <c r="O578" s="413"/>
      <c r="P578" s="414"/>
      <c r="Q578" s="18">
        <v>1524.7</v>
      </c>
      <c r="R578" s="18">
        <v>0</v>
      </c>
      <c r="S578" s="18">
        <v>0</v>
      </c>
      <c r="T578" s="18">
        <v>0</v>
      </c>
      <c r="U578" s="18">
        <v>1524.7</v>
      </c>
      <c r="V578" s="18">
        <v>0</v>
      </c>
      <c r="W578" s="14">
        <v>1524736.59</v>
      </c>
      <c r="X578" s="7"/>
    </row>
    <row r="579" spans="1:24" ht="12" customHeight="1">
      <c r="A579" s="8"/>
      <c r="B579" s="70"/>
      <c r="C579" s="417" t="s">
        <v>241</v>
      </c>
      <c r="D579" s="417"/>
      <c r="E579" s="417"/>
      <c r="F579" s="417"/>
      <c r="G579" s="417"/>
      <c r="H579" s="418"/>
      <c r="I579" s="10">
        <v>918</v>
      </c>
      <c r="J579" s="11">
        <v>904</v>
      </c>
      <c r="K579" s="12">
        <v>0</v>
      </c>
      <c r="L579" s="10">
        <v>0</v>
      </c>
      <c r="M579" s="419"/>
      <c r="N579" s="419"/>
      <c r="O579" s="419"/>
      <c r="P579" s="420"/>
      <c r="Q579" s="13">
        <v>76124.1</v>
      </c>
      <c r="R579" s="13">
        <v>0</v>
      </c>
      <c r="S579" s="13">
        <v>0</v>
      </c>
      <c r="T579" s="13">
        <v>0</v>
      </c>
      <c r="U579" s="13">
        <v>0</v>
      </c>
      <c r="V579" s="13">
        <v>76124.1</v>
      </c>
      <c r="W579" s="14">
        <v>76124100</v>
      </c>
      <c r="X579" s="7"/>
    </row>
    <row r="580" spans="1:24" ht="42.75" customHeight="1">
      <c r="A580" s="8"/>
      <c r="B580" s="73"/>
      <c r="C580" s="72"/>
      <c r="D580" s="415" t="s">
        <v>327</v>
      </c>
      <c r="E580" s="415"/>
      <c r="F580" s="415"/>
      <c r="G580" s="415"/>
      <c r="H580" s="416"/>
      <c r="I580" s="15">
        <v>918</v>
      </c>
      <c r="J580" s="16">
        <v>904</v>
      </c>
      <c r="K580" s="17">
        <v>1020000</v>
      </c>
      <c r="L580" s="15">
        <v>0</v>
      </c>
      <c r="M580" s="413"/>
      <c r="N580" s="413"/>
      <c r="O580" s="413"/>
      <c r="P580" s="414"/>
      <c r="Q580" s="18">
        <v>76124.1</v>
      </c>
      <c r="R580" s="18">
        <v>0</v>
      </c>
      <c r="S580" s="18">
        <v>0</v>
      </c>
      <c r="T580" s="18">
        <v>0</v>
      </c>
      <c r="U580" s="18">
        <v>0</v>
      </c>
      <c r="V580" s="18">
        <v>76124.1</v>
      </c>
      <c r="W580" s="14">
        <v>76124100</v>
      </c>
      <c r="X580" s="7"/>
    </row>
    <row r="581" spans="1:24" ht="81.75" customHeight="1">
      <c r="A581" s="8"/>
      <c r="B581" s="73"/>
      <c r="C581" s="71"/>
      <c r="D581" s="75"/>
      <c r="E581" s="415" t="s">
        <v>328</v>
      </c>
      <c r="F581" s="415"/>
      <c r="G581" s="415"/>
      <c r="H581" s="416"/>
      <c r="I581" s="15">
        <v>918</v>
      </c>
      <c r="J581" s="16">
        <v>904</v>
      </c>
      <c r="K581" s="17">
        <v>1020100</v>
      </c>
      <c r="L581" s="15">
        <v>0</v>
      </c>
      <c r="M581" s="413"/>
      <c r="N581" s="413"/>
      <c r="O581" s="413"/>
      <c r="P581" s="414"/>
      <c r="Q581" s="18">
        <v>76124.1</v>
      </c>
      <c r="R581" s="18">
        <v>0</v>
      </c>
      <c r="S581" s="18">
        <v>0</v>
      </c>
      <c r="T581" s="18">
        <v>0</v>
      </c>
      <c r="U581" s="18">
        <v>0</v>
      </c>
      <c r="V581" s="18">
        <v>76124.1</v>
      </c>
      <c r="W581" s="14">
        <v>76124100</v>
      </c>
      <c r="X581" s="7"/>
    </row>
    <row r="582" spans="1:24" ht="32.25" customHeight="1">
      <c r="A582" s="8"/>
      <c r="B582" s="73"/>
      <c r="C582" s="71"/>
      <c r="D582" s="74"/>
      <c r="E582" s="75"/>
      <c r="F582" s="415" t="s">
        <v>329</v>
      </c>
      <c r="G582" s="415"/>
      <c r="H582" s="416"/>
      <c r="I582" s="15">
        <v>918</v>
      </c>
      <c r="J582" s="16">
        <v>904</v>
      </c>
      <c r="K582" s="17">
        <v>1020111</v>
      </c>
      <c r="L582" s="15">
        <v>0</v>
      </c>
      <c r="M582" s="413"/>
      <c r="N582" s="413"/>
      <c r="O582" s="413"/>
      <c r="P582" s="414"/>
      <c r="Q582" s="18">
        <v>76124.1</v>
      </c>
      <c r="R582" s="18">
        <v>0</v>
      </c>
      <c r="S582" s="18">
        <v>0</v>
      </c>
      <c r="T582" s="18">
        <v>0</v>
      </c>
      <c r="U582" s="18">
        <v>0</v>
      </c>
      <c r="V582" s="18">
        <v>76124.1</v>
      </c>
      <c r="W582" s="14">
        <v>76124100</v>
      </c>
      <c r="X582" s="7"/>
    </row>
    <row r="583" spans="1:24" ht="12" customHeight="1">
      <c r="A583" s="8"/>
      <c r="B583" s="73"/>
      <c r="C583" s="71"/>
      <c r="D583" s="74"/>
      <c r="E583" s="74"/>
      <c r="F583" s="75"/>
      <c r="G583" s="411" t="s">
        <v>330</v>
      </c>
      <c r="H583" s="412"/>
      <c r="I583" s="15">
        <v>918</v>
      </c>
      <c r="J583" s="16">
        <v>904</v>
      </c>
      <c r="K583" s="17">
        <v>1020111</v>
      </c>
      <c r="L583" s="15">
        <v>3</v>
      </c>
      <c r="M583" s="413"/>
      <c r="N583" s="413"/>
      <c r="O583" s="413"/>
      <c r="P583" s="414"/>
      <c r="Q583" s="18">
        <v>76124.1</v>
      </c>
      <c r="R583" s="18">
        <v>0</v>
      </c>
      <c r="S583" s="18">
        <v>0</v>
      </c>
      <c r="T583" s="18">
        <v>0</v>
      </c>
      <c r="U583" s="18">
        <v>0</v>
      </c>
      <c r="V583" s="18">
        <v>76124.1</v>
      </c>
      <c r="W583" s="14">
        <v>76124100</v>
      </c>
      <c r="X583" s="7"/>
    </row>
    <row r="584" spans="1:24" ht="42.75" customHeight="1">
      <c r="A584" s="8"/>
      <c r="B584" s="421" t="s">
        <v>331</v>
      </c>
      <c r="C584" s="421"/>
      <c r="D584" s="421"/>
      <c r="E584" s="421"/>
      <c r="F584" s="421"/>
      <c r="G584" s="421"/>
      <c r="H584" s="422"/>
      <c r="I584" s="19">
        <v>922</v>
      </c>
      <c r="J584" s="20">
        <v>0</v>
      </c>
      <c r="K584" s="21">
        <v>0</v>
      </c>
      <c r="L584" s="19">
        <v>0</v>
      </c>
      <c r="M584" s="423"/>
      <c r="N584" s="423"/>
      <c r="O584" s="423"/>
      <c r="P584" s="424"/>
      <c r="Q584" s="22">
        <v>250</v>
      </c>
      <c r="R584" s="22">
        <v>0</v>
      </c>
      <c r="S584" s="22">
        <v>0</v>
      </c>
      <c r="T584" s="22">
        <v>0</v>
      </c>
      <c r="U584" s="22">
        <v>0</v>
      </c>
      <c r="V584" s="22">
        <v>0</v>
      </c>
      <c r="W584" s="14">
        <v>250000</v>
      </c>
      <c r="X584" s="7"/>
    </row>
    <row r="585" spans="1:24" ht="12" customHeight="1">
      <c r="A585" s="8"/>
      <c r="B585" s="70"/>
      <c r="C585" s="417" t="s">
        <v>103</v>
      </c>
      <c r="D585" s="417"/>
      <c r="E585" s="417"/>
      <c r="F585" s="417"/>
      <c r="G585" s="417"/>
      <c r="H585" s="418"/>
      <c r="I585" s="10">
        <v>922</v>
      </c>
      <c r="J585" s="11">
        <v>501</v>
      </c>
      <c r="K585" s="12">
        <v>0</v>
      </c>
      <c r="L585" s="10">
        <v>0</v>
      </c>
      <c r="M585" s="419"/>
      <c r="N585" s="419"/>
      <c r="O585" s="419"/>
      <c r="P585" s="420"/>
      <c r="Q585" s="13">
        <v>250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4">
        <v>250000</v>
      </c>
      <c r="X585" s="7"/>
    </row>
    <row r="586" spans="1:24" ht="21.75" customHeight="1">
      <c r="A586" s="8"/>
      <c r="B586" s="73"/>
      <c r="C586" s="72"/>
      <c r="D586" s="415" t="s">
        <v>104</v>
      </c>
      <c r="E586" s="415"/>
      <c r="F586" s="415"/>
      <c r="G586" s="415"/>
      <c r="H586" s="416"/>
      <c r="I586" s="15">
        <v>922</v>
      </c>
      <c r="J586" s="16">
        <v>501</v>
      </c>
      <c r="K586" s="17">
        <v>3500000</v>
      </c>
      <c r="L586" s="15">
        <v>0</v>
      </c>
      <c r="M586" s="413"/>
      <c r="N586" s="413"/>
      <c r="O586" s="413"/>
      <c r="P586" s="414"/>
      <c r="Q586" s="18">
        <v>250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4">
        <v>250000</v>
      </c>
      <c r="X586" s="7"/>
    </row>
    <row r="587" spans="1:24" ht="59.25" customHeight="1">
      <c r="A587" s="8"/>
      <c r="B587" s="73"/>
      <c r="C587" s="71"/>
      <c r="D587" s="75"/>
      <c r="E587" s="415" t="s">
        <v>105</v>
      </c>
      <c r="F587" s="415"/>
      <c r="G587" s="415"/>
      <c r="H587" s="416"/>
      <c r="I587" s="15">
        <v>922</v>
      </c>
      <c r="J587" s="16">
        <v>501</v>
      </c>
      <c r="K587" s="17">
        <v>3500100</v>
      </c>
      <c r="L587" s="15">
        <v>0</v>
      </c>
      <c r="M587" s="413"/>
      <c r="N587" s="413"/>
      <c r="O587" s="413"/>
      <c r="P587" s="414"/>
      <c r="Q587" s="18">
        <v>250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4">
        <v>250000</v>
      </c>
      <c r="X587" s="7"/>
    </row>
    <row r="588" spans="1:24" ht="32.25" customHeight="1">
      <c r="A588" s="8"/>
      <c r="B588" s="73"/>
      <c r="C588" s="71"/>
      <c r="D588" s="74"/>
      <c r="E588" s="75"/>
      <c r="F588" s="415" t="s">
        <v>106</v>
      </c>
      <c r="G588" s="415"/>
      <c r="H588" s="416"/>
      <c r="I588" s="15">
        <v>922</v>
      </c>
      <c r="J588" s="16">
        <v>501</v>
      </c>
      <c r="K588" s="17">
        <v>3500102</v>
      </c>
      <c r="L588" s="15">
        <v>0</v>
      </c>
      <c r="M588" s="413"/>
      <c r="N588" s="413"/>
      <c r="O588" s="413"/>
      <c r="P588" s="414"/>
      <c r="Q588" s="18">
        <v>250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4">
        <v>250000</v>
      </c>
      <c r="X588" s="7"/>
    </row>
    <row r="589" spans="1:24" ht="21.75" customHeight="1">
      <c r="A589" s="8"/>
      <c r="B589" s="73"/>
      <c r="C589" s="71"/>
      <c r="D589" s="74"/>
      <c r="E589" s="74"/>
      <c r="F589" s="75"/>
      <c r="G589" s="411" t="s">
        <v>107</v>
      </c>
      <c r="H589" s="412"/>
      <c r="I589" s="15">
        <v>922</v>
      </c>
      <c r="J589" s="16">
        <v>501</v>
      </c>
      <c r="K589" s="17">
        <v>3500102</v>
      </c>
      <c r="L589" s="15">
        <v>6</v>
      </c>
      <c r="M589" s="413"/>
      <c r="N589" s="413"/>
      <c r="O589" s="413"/>
      <c r="P589" s="414"/>
      <c r="Q589" s="18">
        <v>250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4">
        <v>250000</v>
      </c>
      <c r="X589" s="7"/>
    </row>
    <row r="590" spans="1:24" ht="21.75" customHeight="1">
      <c r="A590" s="8"/>
      <c r="B590" s="421" t="s">
        <v>332</v>
      </c>
      <c r="C590" s="421"/>
      <c r="D590" s="421"/>
      <c r="E590" s="421"/>
      <c r="F590" s="421"/>
      <c r="G590" s="421"/>
      <c r="H590" s="422"/>
      <c r="I590" s="19">
        <v>923</v>
      </c>
      <c r="J590" s="20">
        <v>0</v>
      </c>
      <c r="K590" s="21">
        <v>0</v>
      </c>
      <c r="L590" s="19">
        <v>0</v>
      </c>
      <c r="M590" s="423"/>
      <c r="N590" s="423"/>
      <c r="O590" s="423"/>
      <c r="P590" s="424"/>
      <c r="Q590" s="22">
        <v>2874.4</v>
      </c>
      <c r="R590" s="22">
        <v>0</v>
      </c>
      <c r="S590" s="22">
        <v>0</v>
      </c>
      <c r="T590" s="22">
        <v>0</v>
      </c>
      <c r="U590" s="22">
        <v>0</v>
      </c>
      <c r="V590" s="22">
        <v>2874.4</v>
      </c>
      <c r="W590" s="14">
        <v>2874400</v>
      </c>
      <c r="X590" s="7"/>
    </row>
    <row r="591" spans="1:24" ht="12" customHeight="1">
      <c r="A591" s="8"/>
      <c r="B591" s="70"/>
      <c r="C591" s="417" t="s">
        <v>112</v>
      </c>
      <c r="D591" s="417"/>
      <c r="E591" s="417"/>
      <c r="F591" s="417"/>
      <c r="G591" s="417"/>
      <c r="H591" s="418"/>
      <c r="I591" s="10">
        <v>923</v>
      </c>
      <c r="J591" s="11">
        <v>702</v>
      </c>
      <c r="K591" s="12">
        <v>0</v>
      </c>
      <c r="L591" s="10">
        <v>0</v>
      </c>
      <c r="M591" s="419"/>
      <c r="N591" s="419"/>
      <c r="O591" s="419"/>
      <c r="P591" s="420"/>
      <c r="Q591" s="13">
        <v>2874.4</v>
      </c>
      <c r="R591" s="13">
        <v>0</v>
      </c>
      <c r="S591" s="13">
        <v>0</v>
      </c>
      <c r="T591" s="13">
        <v>0</v>
      </c>
      <c r="U591" s="13">
        <v>0</v>
      </c>
      <c r="V591" s="13">
        <v>2874.4</v>
      </c>
      <c r="W591" s="14">
        <v>2874400</v>
      </c>
      <c r="X591" s="7"/>
    </row>
    <row r="592" spans="1:24" ht="42.75" customHeight="1">
      <c r="A592" s="8"/>
      <c r="B592" s="73"/>
      <c r="C592" s="72"/>
      <c r="D592" s="415" t="s">
        <v>327</v>
      </c>
      <c r="E592" s="415"/>
      <c r="F592" s="415"/>
      <c r="G592" s="415"/>
      <c r="H592" s="416"/>
      <c r="I592" s="15">
        <v>923</v>
      </c>
      <c r="J592" s="16">
        <v>702</v>
      </c>
      <c r="K592" s="17">
        <v>1020000</v>
      </c>
      <c r="L592" s="15">
        <v>0</v>
      </c>
      <c r="M592" s="413"/>
      <c r="N592" s="413"/>
      <c r="O592" s="413"/>
      <c r="P592" s="414"/>
      <c r="Q592" s="18">
        <v>2874.4</v>
      </c>
      <c r="R592" s="18">
        <v>0</v>
      </c>
      <c r="S592" s="18">
        <v>0</v>
      </c>
      <c r="T592" s="18">
        <v>0</v>
      </c>
      <c r="U592" s="18">
        <v>0</v>
      </c>
      <c r="V592" s="18">
        <v>2874.4</v>
      </c>
      <c r="W592" s="14">
        <v>2874400</v>
      </c>
      <c r="X592" s="7"/>
    </row>
    <row r="593" spans="1:24" ht="81.75" customHeight="1">
      <c r="A593" s="8"/>
      <c r="B593" s="73"/>
      <c r="C593" s="71"/>
      <c r="D593" s="75"/>
      <c r="E593" s="415" t="s">
        <v>328</v>
      </c>
      <c r="F593" s="415"/>
      <c r="G593" s="415"/>
      <c r="H593" s="416"/>
      <c r="I593" s="15">
        <v>923</v>
      </c>
      <c r="J593" s="16">
        <v>702</v>
      </c>
      <c r="K593" s="17">
        <v>1020100</v>
      </c>
      <c r="L593" s="15">
        <v>0</v>
      </c>
      <c r="M593" s="413"/>
      <c r="N593" s="413"/>
      <c r="O593" s="413"/>
      <c r="P593" s="414"/>
      <c r="Q593" s="18">
        <v>2874.4</v>
      </c>
      <c r="R593" s="18">
        <v>0</v>
      </c>
      <c r="S593" s="18">
        <v>0</v>
      </c>
      <c r="T593" s="18">
        <v>0</v>
      </c>
      <c r="U593" s="18">
        <v>0</v>
      </c>
      <c r="V593" s="18">
        <v>2874.4</v>
      </c>
      <c r="W593" s="14">
        <v>2874400</v>
      </c>
      <c r="X593" s="7"/>
    </row>
    <row r="594" spans="1:24" ht="42.75" customHeight="1">
      <c r="A594" s="8"/>
      <c r="B594" s="73"/>
      <c r="C594" s="71"/>
      <c r="D594" s="74"/>
      <c r="E594" s="75"/>
      <c r="F594" s="415" t="s">
        <v>333</v>
      </c>
      <c r="G594" s="415"/>
      <c r="H594" s="416"/>
      <c r="I594" s="15">
        <v>923</v>
      </c>
      <c r="J594" s="16">
        <v>702</v>
      </c>
      <c r="K594" s="17">
        <v>1020110</v>
      </c>
      <c r="L594" s="15">
        <v>0</v>
      </c>
      <c r="M594" s="413"/>
      <c r="N594" s="413"/>
      <c r="O594" s="413"/>
      <c r="P594" s="414"/>
      <c r="Q594" s="18">
        <v>2874.4</v>
      </c>
      <c r="R594" s="18">
        <v>0</v>
      </c>
      <c r="S594" s="18">
        <v>0</v>
      </c>
      <c r="T594" s="18">
        <v>0</v>
      </c>
      <c r="U594" s="18">
        <v>0</v>
      </c>
      <c r="V594" s="18">
        <v>2874.4</v>
      </c>
      <c r="W594" s="14">
        <v>2874400</v>
      </c>
      <c r="X594" s="7"/>
    </row>
    <row r="595" spans="1:24" ht="12" customHeight="1">
      <c r="A595" s="8"/>
      <c r="B595" s="73"/>
      <c r="C595" s="71"/>
      <c r="D595" s="74"/>
      <c r="E595" s="74"/>
      <c r="F595" s="75"/>
      <c r="G595" s="411" t="s">
        <v>330</v>
      </c>
      <c r="H595" s="412"/>
      <c r="I595" s="15">
        <v>923</v>
      </c>
      <c r="J595" s="16">
        <v>702</v>
      </c>
      <c r="K595" s="17">
        <v>1020110</v>
      </c>
      <c r="L595" s="15">
        <v>3</v>
      </c>
      <c r="M595" s="413"/>
      <c r="N595" s="413"/>
      <c r="O595" s="413"/>
      <c r="P595" s="414"/>
      <c r="Q595" s="18">
        <v>2874.4</v>
      </c>
      <c r="R595" s="18">
        <v>0</v>
      </c>
      <c r="S595" s="18">
        <v>0</v>
      </c>
      <c r="T595" s="18">
        <v>0</v>
      </c>
      <c r="U595" s="18">
        <v>0</v>
      </c>
      <c r="V595" s="18">
        <v>2874.4</v>
      </c>
      <c r="W595" s="14">
        <v>2874400</v>
      </c>
      <c r="X595" s="7"/>
    </row>
    <row r="596" spans="1:24" ht="42.75" customHeight="1">
      <c r="A596" s="8"/>
      <c r="B596" s="421" t="s">
        <v>334</v>
      </c>
      <c r="C596" s="421"/>
      <c r="D596" s="421"/>
      <c r="E596" s="421"/>
      <c r="F596" s="421"/>
      <c r="G596" s="421"/>
      <c r="H596" s="422"/>
      <c r="I596" s="19">
        <v>924</v>
      </c>
      <c r="J596" s="20">
        <v>0</v>
      </c>
      <c r="K596" s="21">
        <v>0</v>
      </c>
      <c r="L596" s="19">
        <v>0</v>
      </c>
      <c r="M596" s="423"/>
      <c r="N596" s="423"/>
      <c r="O596" s="423"/>
      <c r="P596" s="424"/>
      <c r="Q596" s="22">
        <v>2209.5</v>
      </c>
      <c r="R596" s="22">
        <v>309.5</v>
      </c>
      <c r="S596" s="22">
        <v>0</v>
      </c>
      <c r="T596" s="22">
        <v>0</v>
      </c>
      <c r="U596" s="22">
        <v>0</v>
      </c>
      <c r="V596" s="22">
        <v>0</v>
      </c>
      <c r="W596" s="14">
        <v>2209468</v>
      </c>
      <c r="X596" s="7"/>
    </row>
    <row r="597" spans="1:24" ht="21.75" customHeight="1">
      <c r="A597" s="8"/>
      <c r="B597" s="70"/>
      <c r="C597" s="417" t="s">
        <v>95</v>
      </c>
      <c r="D597" s="417"/>
      <c r="E597" s="417"/>
      <c r="F597" s="417"/>
      <c r="G597" s="417"/>
      <c r="H597" s="418"/>
      <c r="I597" s="10">
        <v>924</v>
      </c>
      <c r="J597" s="11">
        <v>114</v>
      </c>
      <c r="K597" s="12">
        <v>0</v>
      </c>
      <c r="L597" s="10">
        <v>0</v>
      </c>
      <c r="M597" s="419"/>
      <c r="N597" s="419"/>
      <c r="O597" s="419"/>
      <c r="P597" s="420"/>
      <c r="Q597" s="13">
        <v>2209.5</v>
      </c>
      <c r="R597" s="13">
        <v>309.5</v>
      </c>
      <c r="S597" s="13">
        <v>0</v>
      </c>
      <c r="T597" s="13">
        <v>0</v>
      </c>
      <c r="U597" s="13">
        <v>0</v>
      </c>
      <c r="V597" s="13">
        <v>0</v>
      </c>
      <c r="W597" s="14">
        <v>2209468</v>
      </c>
      <c r="X597" s="7"/>
    </row>
    <row r="598" spans="1:24" ht="21.75" customHeight="1">
      <c r="A598" s="8"/>
      <c r="B598" s="73"/>
      <c r="C598" s="72"/>
      <c r="D598" s="415" t="s">
        <v>145</v>
      </c>
      <c r="E598" s="415"/>
      <c r="F598" s="415"/>
      <c r="G598" s="415"/>
      <c r="H598" s="416"/>
      <c r="I598" s="15">
        <v>924</v>
      </c>
      <c r="J598" s="16">
        <v>114</v>
      </c>
      <c r="K598" s="17">
        <v>930000</v>
      </c>
      <c r="L598" s="15">
        <v>0</v>
      </c>
      <c r="M598" s="413"/>
      <c r="N598" s="413"/>
      <c r="O598" s="413"/>
      <c r="P598" s="414"/>
      <c r="Q598" s="18">
        <v>2209.5</v>
      </c>
      <c r="R598" s="18">
        <v>309.5</v>
      </c>
      <c r="S598" s="18">
        <v>0</v>
      </c>
      <c r="T598" s="18">
        <v>0</v>
      </c>
      <c r="U598" s="18">
        <v>0</v>
      </c>
      <c r="V598" s="18">
        <v>0</v>
      </c>
      <c r="W598" s="14">
        <v>2209468</v>
      </c>
      <c r="X598" s="7"/>
    </row>
    <row r="599" spans="1:24" ht="32.25" customHeight="1">
      <c r="A599" s="8"/>
      <c r="B599" s="73"/>
      <c r="C599" s="71"/>
      <c r="D599" s="75"/>
      <c r="E599" s="415" t="s">
        <v>114</v>
      </c>
      <c r="F599" s="415"/>
      <c r="G599" s="415"/>
      <c r="H599" s="416"/>
      <c r="I599" s="15">
        <v>924</v>
      </c>
      <c r="J599" s="16">
        <v>114</v>
      </c>
      <c r="K599" s="17">
        <v>939900</v>
      </c>
      <c r="L599" s="15">
        <v>0</v>
      </c>
      <c r="M599" s="413"/>
      <c r="N599" s="413"/>
      <c r="O599" s="413"/>
      <c r="P599" s="414"/>
      <c r="Q599" s="18">
        <v>2209.5</v>
      </c>
      <c r="R599" s="18">
        <v>309.5</v>
      </c>
      <c r="S599" s="18">
        <v>0</v>
      </c>
      <c r="T599" s="18">
        <v>0</v>
      </c>
      <c r="U599" s="18">
        <v>0</v>
      </c>
      <c r="V599" s="18">
        <v>0</v>
      </c>
      <c r="W599" s="14">
        <v>2209468</v>
      </c>
      <c r="X599" s="7"/>
    </row>
    <row r="600" spans="1:24" ht="81" customHeight="1">
      <c r="A600" s="8"/>
      <c r="B600" s="73"/>
      <c r="C600" s="71"/>
      <c r="D600" s="74"/>
      <c r="E600" s="75"/>
      <c r="F600" s="415" t="s">
        <v>335</v>
      </c>
      <c r="G600" s="415"/>
      <c r="H600" s="416"/>
      <c r="I600" s="15">
        <v>924</v>
      </c>
      <c r="J600" s="16">
        <v>114</v>
      </c>
      <c r="K600" s="17">
        <v>939903</v>
      </c>
      <c r="L600" s="15">
        <v>0</v>
      </c>
      <c r="M600" s="413"/>
      <c r="N600" s="413"/>
      <c r="O600" s="413"/>
      <c r="P600" s="414"/>
      <c r="Q600" s="18">
        <v>2209.5</v>
      </c>
      <c r="R600" s="18">
        <v>309.5</v>
      </c>
      <c r="S600" s="18">
        <v>0</v>
      </c>
      <c r="T600" s="18">
        <v>0</v>
      </c>
      <c r="U600" s="18">
        <v>0</v>
      </c>
      <c r="V600" s="18">
        <v>0</v>
      </c>
      <c r="W600" s="14">
        <v>2209468</v>
      </c>
      <c r="X600" s="7"/>
    </row>
    <row r="601" spans="1:24" ht="21.75" customHeight="1">
      <c r="A601" s="8"/>
      <c r="B601" s="73"/>
      <c r="C601" s="71"/>
      <c r="D601" s="74"/>
      <c r="E601" s="74"/>
      <c r="F601" s="75"/>
      <c r="G601" s="411" t="s">
        <v>116</v>
      </c>
      <c r="H601" s="412"/>
      <c r="I601" s="15">
        <v>924</v>
      </c>
      <c r="J601" s="16">
        <v>114</v>
      </c>
      <c r="K601" s="17">
        <v>939903</v>
      </c>
      <c r="L601" s="15">
        <v>1</v>
      </c>
      <c r="M601" s="413"/>
      <c r="N601" s="413"/>
      <c r="O601" s="413"/>
      <c r="P601" s="414"/>
      <c r="Q601" s="18">
        <v>2209.5</v>
      </c>
      <c r="R601" s="18">
        <v>309.5</v>
      </c>
      <c r="S601" s="18">
        <v>0</v>
      </c>
      <c r="T601" s="18">
        <v>0</v>
      </c>
      <c r="U601" s="18">
        <v>0</v>
      </c>
      <c r="V601" s="18">
        <v>0</v>
      </c>
      <c r="W601" s="14">
        <v>2209468</v>
      </c>
      <c r="X601" s="7"/>
    </row>
    <row r="602" spans="1:24" ht="42.75" customHeight="1">
      <c r="A602" s="8"/>
      <c r="B602" s="421" t="s">
        <v>336</v>
      </c>
      <c r="C602" s="421"/>
      <c r="D602" s="421"/>
      <c r="E602" s="421"/>
      <c r="F602" s="421"/>
      <c r="G602" s="421"/>
      <c r="H602" s="422"/>
      <c r="I602" s="19">
        <v>926</v>
      </c>
      <c r="J602" s="20">
        <v>0</v>
      </c>
      <c r="K602" s="21">
        <v>0</v>
      </c>
      <c r="L602" s="19">
        <v>0</v>
      </c>
      <c r="M602" s="423"/>
      <c r="N602" s="423"/>
      <c r="O602" s="423"/>
      <c r="P602" s="424"/>
      <c r="Q602" s="22">
        <v>11102.7</v>
      </c>
      <c r="R602" s="22">
        <v>8675.8</v>
      </c>
      <c r="S602" s="22">
        <v>1546.8</v>
      </c>
      <c r="T602" s="22">
        <v>0</v>
      </c>
      <c r="U602" s="22">
        <v>0</v>
      </c>
      <c r="V602" s="22">
        <v>0</v>
      </c>
      <c r="W602" s="14">
        <v>11102655</v>
      </c>
      <c r="X602" s="7"/>
    </row>
    <row r="603" spans="1:24" ht="69.75" customHeight="1">
      <c r="A603" s="8"/>
      <c r="B603" s="70"/>
      <c r="C603" s="417" t="s">
        <v>125</v>
      </c>
      <c r="D603" s="417"/>
      <c r="E603" s="417"/>
      <c r="F603" s="417"/>
      <c r="G603" s="417"/>
      <c r="H603" s="418"/>
      <c r="I603" s="10">
        <v>926</v>
      </c>
      <c r="J603" s="11">
        <v>104</v>
      </c>
      <c r="K603" s="12">
        <v>0</v>
      </c>
      <c r="L603" s="10">
        <v>0</v>
      </c>
      <c r="M603" s="419"/>
      <c r="N603" s="419"/>
      <c r="O603" s="419"/>
      <c r="P603" s="420"/>
      <c r="Q603" s="13">
        <v>11102.7</v>
      </c>
      <c r="R603" s="13">
        <v>8675.8</v>
      </c>
      <c r="S603" s="13">
        <v>1546.8</v>
      </c>
      <c r="T603" s="13">
        <v>0</v>
      </c>
      <c r="U603" s="13">
        <v>0</v>
      </c>
      <c r="V603" s="13">
        <v>0</v>
      </c>
      <c r="W603" s="14">
        <v>11102655</v>
      </c>
      <c r="X603" s="7"/>
    </row>
    <row r="604" spans="1:24" ht="21.75" customHeight="1">
      <c r="A604" s="8"/>
      <c r="B604" s="73"/>
      <c r="C604" s="72"/>
      <c r="D604" s="415" t="s">
        <v>85</v>
      </c>
      <c r="E604" s="415"/>
      <c r="F604" s="415"/>
      <c r="G604" s="415"/>
      <c r="H604" s="416"/>
      <c r="I604" s="15">
        <v>926</v>
      </c>
      <c r="J604" s="16">
        <v>104</v>
      </c>
      <c r="K604" s="17">
        <v>20000</v>
      </c>
      <c r="L604" s="15">
        <v>0</v>
      </c>
      <c r="M604" s="413"/>
      <c r="N604" s="413"/>
      <c r="O604" s="413"/>
      <c r="P604" s="414"/>
      <c r="Q604" s="18">
        <v>11102.7</v>
      </c>
      <c r="R604" s="18">
        <v>8675.8</v>
      </c>
      <c r="S604" s="18">
        <v>1546.8</v>
      </c>
      <c r="T604" s="18">
        <v>0</v>
      </c>
      <c r="U604" s="18">
        <v>0</v>
      </c>
      <c r="V604" s="18">
        <v>0</v>
      </c>
      <c r="W604" s="14">
        <v>11102655</v>
      </c>
      <c r="X604" s="7"/>
    </row>
    <row r="605" spans="1:24" ht="12" customHeight="1">
      <c r="A605" s="8"/>
      <c r="B605" s="73"/>
      <c r="C605" s="71"/>
      <c r="D605" s="75"/>
      <c r="E605" s="415" t="s">
        <v>86</v>
      </c>
      <c r="F605" s="415"/>
      <c r="G605" s="415"/>
      <c r="H605" s="416"/>
      <c r="I605" s="15">
        <v>926</v>
      </c>
      <c r="J605" s="16">
        <v>104</v>
      </c>
      <c r="K605" s="17">
        <v>20400</v>
      </c>
      <c r="L605" s="15">
        <v>0</v>
      </c>
      <c r="M605" s="413"/>
      <c r="N605" s="413"/>
      <c r="O605" s="413"/>
      <c r="P605" s="414"/>
      <c r="Q605" s="18">
        <v>11102.7</v>
      </c>
      <c r="R605" s="18">
        <v>8675.8</v>
      </c>
      <c r="S605" s="18">
        <v>1546.8</v>
      </c>
      <c r="T605" s="18">
        <v>0</v>
      </c>
      <c r="U605" s="18">
        <v>0</v>
      </c>
      <c r="V605" s="18">
        <v>0</v>
      </c>
      <c r="W605" s="14">
        <v>11102655</v>
      </c>
      <c r="X605" s="7"/>
    </row>
    <row r="606" spans="1:24" ht="42.75" customHeight="1">
      <c r="A606" s="8"/>
      <c r="B606" s="73"/>
      <c r="C606" s="71"/>
      <c r="D606" s="74"/>
      <c r="E606" s="75"/>
      <c r="F606" s="415" t="s">
        <v>337</v>
      </c>
      <c r="G606" s="415"/>
      <c r="H606" s="416"/>
      <c r="I606" s="15">
        <v>926</v>
      </c>
      <c r="J606" s="16">
        <v>104</v>
      </c>
      <c r="K606" s="17">
        <v>20425</v>
      </c>
      <c r="L606" s="15">
        <v>0</v>
      </c>
      <c r="M606" s="413"/>
      <c r="N606" s="413"/>
      <c r="O606" s="413"/>
      <c r="P606" s="414"/>
      <c r="Q606" s="18">
        <v>11102.7</v>
      </c>
      <c r="R606" s="18">
        <v>8675.8</v>
      </c>
      <c r="S606" s="18">
        <v>1546.8</v>
      </c>
      <c r="T606" s="18">
        <v>0</v>
      </c>
      <c r="U606" s="18">
        <v>0</v>
      </c>
      <c r="V606" s="18">
        <v>0</v>
      </c>
      <c r="W606" s="14">
        <v>11102655</v>
      </c>
      <c r="X606" s="7"/>
    </row>
    <row r="607" spans="1:24" ht="21.75" customHeight="1">
      <c r="A607" s="8"/>
      <c r="B607" s="73"/>
      <c r="C607" s="71"/>
      <c r="D607" s="74"/>
      <c r="E607" s="74"/>
      <c r="F607" s="75"/>
      <c r="G607" s="411" t="s">
        <v>83</v>
      </c>
      <c r="H607" s="412"/>
      <c r="I607" s="15">
        <v>926</v>
      </c>
      <c r="J607" s="16">
        <v>104</v>
      </c>
      <c r="K607" s="17">
        <v>20425</v>
      </c>
      <c r="L607" s="15">
        <v>500</v>
      </c>
      <c r="M607" s="413"/>
      <c r="N607" s="413"/>
      <c r="O607" s="413"/>
      <c r="P607" s="414"/>
      <c r="Q607" s="18">
        <v>11102.7</v>
      </c>
      <c r="R607" s="18">
        <v>8675.8</v>
      </c>
      <c r="S607" s="18">
        <v>1546.8</v>
      </c>
      <c r="T607" s="18">
        <v>0</v>
      </c>
      <c r="U607" s="18">
        <v>0</v>
      </c>
      <c r="V607" s="18">
        <v>0</v>
      </c>
      <c r="W607" s="14">
        <v>11102655</v>
      </c>
      <c r="X607" s="7"/>
    </row>
    <row r="608" spans="1:24" ht="32.25" customHeight="1">
      <c r="A608" s="8"/>
      <c r="B608" s="421" t="s">
        <v>127</v>
      </c>
      <c r="C608" s="421"/>
      <c r="D608" s="421"/>
      <c r="E608" s="421"/>
      <c r="F608" s="421"/>
      <c r="G608" s="421"/>
      <c r="H608" s="422"/>
      <c r="I608" s="19">
        <v>927</v>
      </c>
      <c r="J608" s="20">
        <v>0</v>
      </c>
      <c r="K608" s="21">
        <v>0</v>
      </c>
      <c r="L608" s="19">
        <v>0</v>
      </c>
      <c r="M608" s="423"/>
      <c r="N608" s="423"/>
      <c r="O608" s="423"/>
      <c r="P608" s="424"/>
      <c r="Q608" s="22">
        <v>1782732.1</v>
      </c>
      <c r="R608" s="22">
        <v>55097.7</v>
      </c>
      <c r="S608" s="22">
        <v>11835.3</v>
      </c>
      <c r="T608" s="22">
        <v>925.2</v>
      </c>
      <c r="U608" s="22">
        <v>509035.2</v>
      </c>
      <c r="V608" s="22">
        <v>240511.5</v>
      </c>
      <c r="W608" s="14">
        <v>1782732101.9900002</v>
      </c>
      <c r="X608" s="7"/>
    </row>
    <row r="609" spans="1:24" ht="71.25" customHeight="1">
      <c r="A609" s="8"/>
      <c r="B609" s="70"/>
      <c r="C609" s="417" t="s">
        <v>125</v>
      </c>
      <c r="D609" s="417"/>
      <c r="E609" s="417"/>
      <c r="F609" s="417"/>
      <c r="G609" s="417"/>
      <c r="H609" s="418"/>
      <c r="I609" s="10">
        <v>927</v>
      </c>
      <c r="J609" s="11">
        <v>104</v>
      </c>
      <c r="K609" s="12">
        <v>0</v>
      </c>
      <c r="L609" s="10">
        <v>0</v>
      </c>
      <c r="M609" s="419"/>
      <c r="N609" s="419"/>
      <c r="O609" s="419"/>
      <c r="P609" s="420"/>
      <c r="Q609" s="13">
        <v>20756.4</v>
      </c>
      <c r="R609" s="13">
        <v>15661</v>
      </c>
      <c r="S609" s="13">
        <v>3165.4</v>
      </c>
      <c r="T609" s="13">
        <v>0</v>
      </c>
      <c r="U609" s="13">
        <v>0</v>
      </c>
      <c r="V609" s="13">
        <v>0</v>
      </c>
      <c r="W609" s="14">
        <v>20756402.32</v>
      </c>
      <c r="X609" s="7"/>
    </row>
    <row r="610" spans="1:24" ht="21.75" customHeight="1">
      <c r="A610" s="8"/>
      <c r="B610" s="73"/>
      <c r="C610" s="72"/>
      <c r="D610" s="415" t="s">
        <v>85</v>
      </c>
      <c r="E610" s="415"/>
      <c r="F610" s="415"/>
      <c r="G610" s="415"/>
      <c r="H610" s="416"/>
      <c r="I610" s="15">
        <v>927</v>
      </c>
      <c r="J610" s="16">
        <v>104</v>
      </c>
      <c r="K610" s="17">
        <v>20000</v>
      </c>
      <c r="L610" s="15">
        <v>0</v>
      </c>
      <c r="M610" s="413"/>
      <c r="N610" s="413"/>
      <c r="O610" s="413"/>
      <c r="P610" s="414"/>
      <c r="Q610" s="18">
        <v>20756.4</v>
      </c>
      <c r="R610" s="18">
        <v>15661</v>
      </c>
      <c r="S610" s="18">
        <v>3165.4</v>
      </c>
      <c r="T610" s="18">
        <v>0</v>
      </c>
      <c r="U610" s="18">
        <v>0</v>
      </c>
      <c r="V610" s="18">
        <v>0</v>
      </c>
      <c r="W610" s="14">
        <v>20756402.32</v>
      </c>
      <c r="X610" s="7"/>
    </row>
    <row r="611" spans="1:24" ht="12" customHeight="1">
      <c r="A611" s="8"/>
      <c r="B611" s="73"/>
      <c r="C611" s="71"/>
      <c r="D611" s="75"/>
      <c r="E611" s="415" t="s">
        <v>86</v>
      </c>
      <c r="F611" s="415"/>
      <c r="G611" s="415"/>
      <c r="H611" s="416"/>
      <c r="I611" s="15">
        <v>927</v>
      </c>
      <c r="J611" s="16">
        <v>104</v>
      </c>
      <c r="K611" s="17">
        <v>20400</v>
      </c>
      <c r="L611" s="15">
        <v>0</v>
      </c>
      <c r="M611" s="413"/>
      <c r="N611" s="413"/>
      <c r="O611" s="413"/>
      <c r="P611" s="414"/>
      <c r="Q611" s="18">
        <v>20756.4</v>
      </c>
      <c r="R611" s="18">
        <v>15661</v>
      </c>
      <c r="S611" s="18">
        <v>3165.4</v>
      </c>
      <c r="T611" s="18">
        <v>0</v>
      </c>
      <c r="U611" s="18">
        <v>0</v>
      </c>
      <c r="V611" s="18">
        <v>0</v>
      </c>
      <c r="W611" s="14">
        <v>20756402.32</v>
      </c>
      <c r="X611" s="7"/>
    </row>
    <row r="612" spans="1:24" ht="33.75" customHeight="1">
      <c r="A612" s="8"/>
      <c r="B612" s="73"/>
      <c r="C612" s="71"/>
      <c r="D612" s="74"/>
      <c r="E612" s="75"/>
      <c r="F612" s="415" t="s">
        <v>127</v>
      </c>
      <c r="G612" s="415"/>
      <c r="H612" s="416"/>
      <c r="I612" s="15">
        <v>927</v>
      </c>
      <c r="J612" s="16">
        <v>104</v>
      </c>
      <c r="K612" s="17">
        <v>20407</v>
      </c>
      <c r="L612" s="15">
        <v>0</v>
      </c>
      <c r="M612" s="413"/>
      <c r="N612" s="413"/>
      <c r="O612" s="413"/>
      <c r="P612" s="414"/>
      <c r="Q612" s="18">
        <v>20756.4</v>
      </c>
      <c r="R612" s="18">
        <v>15661</v>
      </c>
      <c r="S612" s="18">
        <v>3165.4</v>
      </c>
      <c r="T612" s="18">
        <v>0</v>
      </c>
      <c r="U612" s="18">
        <v>0</v>
      </c>
      <c r="V612" s="18">
        <v>0</v>
      </c>
      <c r="W612" s="14">
        <v>20756402.32</v>
      </c>
      <c r="X612" s="7"/>
    </row>
    <row r="613" spans="1:24" ht="28.5" customHeight="1">
      <c r="A613" s="8"/>
      <c r="B613" s="73"/>
      <c r="C613" s="71"/>
      <c r="D613" s="74"/>
      <c r="E613" s="74"/>
      <c r="F613" s="75"/>
      <c r="G613" s="411" t="s">
        <v>83</v>
      </c>
      <c r="H613" s="412"/>
      <c r="I613" s="15">
        <v>927</v>
      </c>
      <c r="J613" s="16">
        <v>104</v>
      </c>
      <c r="K613" s="17">
        <v>20407</v>
      </c>
      <c r="L613" s="15">
        <v>500</v>
      </c>
      <c r="M613" s="413"/>
      <c r="N613" s="413"/>
      <c r="O613" s="413"/>
      <c r="P613" s="414"/>
      <c r="Q613" s="18">
        <v>20756.4</v>
      </c>
      <c r="R613" s="18">
        <v>15661</v>
      </c>
      <c r="S613" s="18">
        <v>3165.4</v>
      </c>
      <c r="T613" s="18">
        <v>0</v>
      </c>
      <c r="U613" s="18">
        <v>0</v>
      </c>
      <c r="V613" s="18">
        <v>0</v>
      </c>
      <c r="W613" s="14">
        <v>20756402.32</v>
      </c>
      <c r="X613" s="7"/>
    </row>
    <row r="614" spans="1:24" ht="12" customHeight="1">
      <c r="A614" s="8"/>
      <c r="B614" s="70"/>
      <c r="C614" s="417" t="s">
        <v>93</v>
      </c>
      <c r="D614" s="417"/>
      <c r="E614" s="417"/>
      <c r="F614" s="417"/>
      <c r="G614" s="417"/>
      <c r="H614" s="418"/>
      <c r="I614" s="10">
        <v>927</v>
      </c>
      <c r="J614" s="11">
        <v>112</v>
      </c>
      <c r="K614" s="12">
        <v>0</v>
      </c>
      <c r="L614" s="10">
        <v>0</v>
      </c>
      <c r="M614" s="419"/>
      <c r="N614" s="419"/>
      <c r="O614" s="419"/>
      <c r="P614" s="420"/>
      <c r="Q614" s="13">
        <v>555.7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4">
        <v>555714.02</v>
      </c>
      <c r="X614" s="7"/>
    </row>
    <row r="615" spans="1:24" ht="12" customHeight="1">
      <c r="A615" s="8"/>
      <c r="B615" s="73"/>
      <c r="C615" s="72"/>
      <c r="D615" s="415" t="s">
        <v>93</v>
      </c>
      <c r="E615" s="415"/>
      <c r="F615" s="415"/>
      <c r="G615" s="415"/>
      <c r="H615" s="416"/>
      <c r="I615" s="15">
        <v>927</v>
      </c>
      <c r="J615" s="16">
        <v>112</v>
      </c>
      <c r="K615" s="17">
        <v>700000</v>
      </c>
      <c r="L615" s="15">
        <v>0</v>
      </c>
      <c r="M615" s="413"/>
      <c r="N615" s="413"/>
      <c r="O615" s="413"/>
      <c r="P615" s="414"/>
      <c r="Q615" s="18">
        <v>555.7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4">
        <v>555714.02</v>
      </c>
      <c r="X615" s="7"/>
    </row>
    <row r="616" spans="1:24" ht="21.75" customHeight="1">
      <c r="A616" s="8"/>
      <c r="B616" s="73"/>
      <c r="C616" s="71"/>
      <c r="D616" s="75"/>
      <c r="E616" s="415" t="s">
        <v>94</v>
      </c>
      <c r="F616" s="415"/>
      <c r="G616" s="415"/>
      <c r="H616" s="416"/>
      <c r="I616" s="15">
        <v>927</v>
      </c>
      <c r="J616" s="16">
        <v>112</v>
      </c>
      <c r="K616" s="17">
        <v>700500</v>
      </c>
      <c r="L616" s="15">
        <v>0</v>
      </c>
      <c r="M616" s="413"/>
      <c r="N616" s="413"/>
      <c r="O616" s="413"/>
      <c r="P616" s="414"/>
      <c r="Q616" s="18">
        <v>555.7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4">
        <v>555714.02</v>
      </c>
      <c r="X616" s="7"/>
    </row>
    <row r="617" spans="1:24" ht="42.75" customHeight="1">
      <c r="A617" s="8"/>
      <c r="B617" s="73"/>
      <c r="C617" s="71"/>
      <c r="D617" s="74"/>
      <c r="E617" s="75"/>
      <c r="F617" s="415" t="s">
        <v>338</v>
      </c>
      <c r="G617" s="415"/>
      <c r="H617" s="416"/>
      <c r="I617" s="15">
        <v>927</v>
      </c>
      <c r="J617" s="16">
        <v>112</v>
      </c>
      <c r="K617" s="17">
        <v>700501</v>
      </c>
      <c r="L617" s="15">
        <v>0</v>
      </c>
      <c r="M617" s="413"/>
      <c r="N617" s="413"/>
      <c r="O617" s="413"/>
      <c r="P617" s="414"/>
      <c r="Q617" s="18">
        <v>555.7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4">
        <v>555714.02</v>
      </c>
      <c r="X617" s="7"/>
    </row>
    <row r="618" spans="1:24" ht="12" customHeight="1">
      <c r="A618" s="8"/>
      <c r="B618" s="73"/>
      <c r="C618" s="71"/>
      <c r="D618" s="74"/>
      <c r="E618" s="74"/>
      <c r="F618" s="75"/>
      <c r="G618" s="411" t="s">
        <v>91</v>
      </c>
      <c r="H618" s="412"/>
      <c r="I618" s="15">
        <v>927</v>
      </c>
      <c r="J618" s="16">
        <v>112</v>
      </c>
      <c r="K618" s="17">
        <v>700501</v>
      </c>
      <c r="L618" s="15">
        <v>13</v>
      </c>
      <c r="M618" s="413"/>
      <c r="N618" s="413"/>
      <c r="O618" s="413"/>
      <c r="P618" s="414"/>
      <c r="Q618" s="18">
        <v>555.7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4">
        <v>555714.02</v>
      </c>
      <c r="X618" s="7"/>
    </row>
    <row r="619" spans="1:24" ht="21.75" customHeight="1">
      <c r="A619" s="8"/>
      <c r="B619" s="70"/>
      <c r="C619" s="417" t="s">
        <v>95</v>
      </c>
      <c r="D619" s="417"/>
      <c r="E619" s="417"/>
      <c r="F619" s="417"/>
      <c r="G619" s="417"/>
      <c r="H619" s="418"/>
      <c r="I619" s="10">
        <v>927</v>
      </c>
      <c r="J619" s="11">
        <v>114</v>
      </c>
      <c r="K619" s="12">
        <v>0</v>
      </c>
      <c r="L619" s="10">
        <v>0</v>
      </c>
      <c r="M619" s="419"/>
      <c r="N619" s="419"/>
      <c r="O619" s="419"/>
      <c r="P619" s="420"/>
      <c r="Q619" s="13">
        <v>63130.5</v>
      </c>
      <c r="R619" s="13">
        <v>39436.7</v>
      </c>
      <c r="S619" s="13">
        <v>8669.9</v>
      </c>
      <c r="T619" s="13">
        <v>925.2</v>
      </c>
      <c r="U619" s="13">
        <v>2000</v>
      </c>
      <c r="V619" s="13">
        <v>985.3</v>
      </c>
      <c r="W619" s="14">
        <v>63130480</v>
      </c>
      <c r="X619" s="7"/>
    </row>
    <row r="620" spans="1:24" ht="34.5" customHeight="1">
      <c r="A620" s="8"/>
      <c r="B620" s="73"/>
      <c r="C620" s="72"/>
      <c r="D620" s="415" t="s">
        <v>96</v>
      </c>
      <c r="E620" s="415"/>
      <c r="F620" s="415"/>
      <c r="G620" s="415"/>
      <c r="H620" s="416"/>
      <c r="I620" s="15">
        <v>927</v>
      </c>
      <c r="J620" s="16">
        <v>114</v>
      </c>
      <c r="K620" s="17">
        <v>920000</v>
      </c>
      <c r="L620" s="15">
        <v>0</v>
      </c>
      <c r="M620" s="413"/>
      <c r="N620" s="413"/>
      <c r="O620" s="413"/>
      <c r="P620" s="414"/>
      <c r="Q620" s="18">
        <v>2380.9</v>
      </c>
      <c r="R620" s="18">
        <v>0</v>
      </c>
      <c r="S620" s="18">
        <v>0</v>
      </c>
      <c r="T620" s="18">
        <v>0</v>
      </c>
      <c r="U620" s="18">
        <v>2000</v>
      </c>
      <c r="V620" s="18">
        <v>0</v>
      </c>
      <c r="W620" s="14">
        <v>2380891.98</v>
      </c>
      <c r="X620" s="7"/>
    </row>
    <row r="621" spans="1:24" ht="21.75" customHeight="1">
      <c r="A621" s="8"/>
      <c r="B621" s="73"/>
      <c r="C621" s="71"/>
      <c r="D621" s="75"/>
      <c r="E621" s="415" t="s">
        <v>97</v>
      </c>
      <c r="F621" s="415"/>
      <c r="G621" s="415"/>
      <c r="H621" s="416"/>
      <c r="I621" s="15">
        <v>927</v>
      </c>
      <c r="J621" s="16">
        <v>114</v>
      </c>
      <c r="K621" s="17">
        <v>920300</v>
      </c>
      <c r="L621" s="15">
        <v>0</v>
      </c>
      <c r="M621" s="413"/>
      <c r="N621" s="413"/>
      <c r="O621" s="413"/>
      <c r="P621" s="414"/>
      <c r="Q621" s="18">
        <v>2380.9</v>
      </c>
      <c r="R621" s="18">
        <v>0</v>
      </c>
      <c r="S621" s="18">
        <v>0</v>
      </c>
      <c r="T621" s="18">
        <v>0</v>
      </c>
      <c r="U621" s="18">
        <v>2000</v>
      </c>
      <c r="V621" s="18">
        <v>0</v>
      </c>
      <c r="W621" s="14">
        <v>2380891.98</v>
      </c>
      <c r="X621" s="7"/>
    </row>
    <row r="622" spans="1:24" ht="42.75" customHeight="1">
      <c r="A622" s="8"/>
      <c r="B622" s="73"/>
      <c r="C622" s="71"/>
      <c r="D622" s="74"/>
      <c r="E622" s="75"/>
      <c r="F622" s="415" t="s">
        <v>339</v>
      </c>
      <c r="G622" s="415"/>
      <c r="H622" s="416"/>
      <c r="I622" s="15">
        <v>927</v>
      </c>
      <c r="J622" s="16">
        <v>114</v>
      </c>
      <c r="K622" s="17">
        <v>920365</v>
      </c>
      <c r="L622" s="15">
        <v>0</v>
      </c>
      <c r="M622" s="413"/>
      <c r="N622" s="413"/>
      <c r="O622" s="413"/>
      <c r="P622" s="414"/>
      <c r="Q622" s="18">
        <v>2000</v>
      </c>
      <c r="R622" s="18">
        <v>0</v>
      </c>
      <c r="S622" s="18">
        <v>0</v>
      </c>
      <c r="T622" s="18">
        <v>0</v>
      </c>
      <c r="U622" s="18">
        <v>2000</v>
      </c>
      <c r="V622" s="18">
        <v>0</v>
      </c>
      <c r="W622" s="14">
        <v>2000000</v>
      </c>
      <c r="X622" s="7"/>
    </row>
    <row r="623" spans="1:24" ht="32.25" customHeight="1">
      <c r="A623" s="8"/>
      <c r="B623" s="73"/>
      <c r="C623" s="71"/>
      <c r="D623" s="74"/>
      <c r="E623" s="74"/>
      <c r="F623" s="75"/>
      <c r="G623" s="411" t="s">
        <v>83</v>
      </c>
      <c r="H623" s="412"/>
      <c r="I623" s="15">
        <v>927</v>
      </c>
      <c r="J623" s="16">
        <v>114</v>
      </c>
      <c r="K623" s="17">
        <v>920365</v>
      </c>
      <c r="L623" s="15">
        <v>500</v>
      </c>
      <c r="M623" s="413"/>
      <c r="N623" s="413"/>
      <c r="O623" s="413"/>
      <c r="P623" s="414"/>
      <c r="Q623" s="18">
        <v>2000</v>
      </c>
      <c r="R623" s="18">
        <v>0</v>
      </c>
      <c r="S623" s="18">
        <v>0</v>
      </c>
      <c r="T623" s="18">
        <v>0</v>
      </c>
      <c r="U623" s="18">
        <v>2000</v>
      </c>
      <c r="V623" s="18">
        <v>0</v>
      </c>
      <c r="W623" s="14">
        <v>2000000</v>
      </c>
      <c r="X623" s="7"/>
    </row>
    <row r="624" spans="1:24" ht="68.25" customHeight="1">
      <c r="A624" s="8"/>
      <c r="B624" s="73"/>
      <c r="C624" s="71"/>
      <c r="D624" s="74"/>
      <c r="E624" s="75"/>
      <c r="F624" s="415" t="s">
        <v>340</v>
      </c>
      <c r="G624" s="415"/>
      <c r="H624" s="416"/>
      <c r="I624" s="15">
        <v>927</v>
      </c>
      <c r="J624" s="16">
        <v>114</v>
      </c>
      <c r="K624" s="17">
        <v>920370</v>
      </c>
      <c r="L624" s="15">
        <v>0</v>
      </c>
      <c r="M624" s="413"/>
      <c r="N624" s="413"/>
      <c r="O624" s="413"/>
      <c r="P624" s="414"/>
      <c r="Q624" s="18">
        <v>380.9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4">
        <v>380891.98</v>
      </c>
      <c r="X624" s="7"/>
    </row>
    <row r="625" spans="1:24" ht="21.75" customHeight="1">
      <c r="A625" s="8"/>
      <c r="B625" s="73"/>
      <c r="C625" s="71"/>
      <c r="D625" s="74"/>
      <c r="E625" s="74"/>
      <c r="F625" s="75"/>
      <c r="G625" s="411" t="s">
        <v>100</v>
      </c>
      <c r="H625" s="412"/>
      <c r="I625" s="15">
        <v>927</v>
      </c>
      <c r="J625" s="16">
        <v>114</v>
      </c>
      <c r="K625" s="17">
        <v>920370</v>
      </c>
      <c r="L625" s="15">
        <v>18</v>
      </c>
      <c r="M625" s="413"/>
      <c r="N625" s="413"/>
      <c r="O625" s="413"/>
      <c r="P625" s="414"/>
      <c r="Q625" s="18">
        <v>380.9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4">
        <v>380891.98</v>
      </c>
      <c r="X625" s="7"/>
    </row>
    <row r="626" spans="1:24" ht="21.75" customHeight="1">
      <c r="A626" s="8"/>
      <c r="B626" s="73"/>
      <c r="C626" s="72"/>
      <c r="D626" s="415" t="s">
        <v>145</v>
      </c>
      <c r="E626" s="415"/>
      <c r="F626" s="415"/>
      <c r="G626" s="415"/>
      <c r="H626" s="416"/>
      <c r="I626" s="15">
        <v>927</v>
      </c>
      <c r="J626" s="16">
        <v>114</v>
      </c>
      <c r="K626" s="17">
        <v>930000</v>
      </c>
      <c r="L626" s="15">
        <v>0</v>
      </c>
      <c r="M626" s="413"/>
      <c r="N626" s="413"/>
      <c r="O626" s="413"/>
      <c r="P626" s="414"/>
      <c r="Q626" s="18">
        <v>60249.3</v>
      </c>
      <c r="R626" s="18">
        <v>39436.7</v>
      </c>
      <c r="S626" s="18">
        <v>8669.9</v>
      </c>
      <c r="T626" s="18">
        <v>925.2</v>
      </c>
      <c r="U626" s="18">
        <v>0</v>
      </c>
      <c r="V626" s="18">
        <v>485</v>
      </c>
      <c r="W626" s="14">
        <v>60249288.019999996</v>
      </c>
      <c r="X626" s="7"/>
    </row>
    <row r="627" spans="1:24" ht="25.5" customHeight="1">
      <c r="A627" s="8"/>
      <c r="B627" s="73"/>
      <c r="C627" s="71"/>
      <c r="D627" s="75"/>
      <c r="E627" s="415" t="s">
        <v>114</v>
      </c>
      <c r="F627" s="415"/>
      <c r="G627" s="415"/>
      <c r="H627" s="416"/>
      <c r="I627" s="15">
        <v>927</v>
      </c>
      <c r="J627" s="16">
        <v>114</v>
      </c>
      <c r="K627" s="17">
        <v>939900</v>
      </c>
      <c r="L627" s="15">
        <v>0</v>
      </c>
      <c r="M627" s="413"/>
      <c r="N627" s="413"/>
      <c r="O627" s="413"/>
      <c r="P627" s="414"/>
      <c r="Q627" s="18">
        <v>60249.3</v>
      </c>
      <c r="R627" s="18">
        <v>39436.7</v>
      </c>
      <c r="S627" s="18">
        <v>8669.9</v>
      </c>
      <c r="T627" s="18">
        <v>925.2</v>
      </c>
      <c r="U627" s="18">
        <v>0</v>
      </c>
      <c r="V627" s="18">
        <v>485</v>
      </c>
      <c r="W627" s="14">
        <v>60249288.019999996</v>
      </c>
      <c r="X627" s="7"/>
    </row>
    <row r="628" spans="1:24" ht="21.75" customHeight="1">
      <c r="A628" s="8"/>
      <c r="B628" s="73"/>
      <c r="C628" s="71"/>
      <c r="D628" s="74"/>
      <c r="E628" s="75"/>
      <c r="F628" s="415" t="s">
        <v>341</v>
      </c>
      <c r="G628" s="415"/>
      <c r="H628" s="416"/>
      <c r="I628" s="15">
        <v>927</v>
      </c>
      <c r="J628" s="16">
        <v>114</v>
      </c>
      <c r="K628" s="17">
        <v>939902</v>
      </c>
      <c r="L628" s="15">
        <v>0</v>
      </c>
      <c r="M628" s="413"/>
      <c r="N628" s="413"/>
      <c r="O628" s="413"/>
      <c r="P628" s="414"/>
      <c r="Q628" s="18">
        <v>32.2</v>
      </c>
      <c r="R628" s="18">
        <v>32.2</v>
      </c>
      <c r="S628" s="18">
        <v>0</v>
      </c>
      <c r="T628" s="18">
        <v>0</v>
      </c>
      <c r="U628" s="18">
        <v>0</v>
      </c>
      <c r="V628" s="18">
        <v>0</v>
      </c>
      <c r="W628" s="14">
        <v>32238.02</v>
      </c>
      <c r="X628" s="7"/>
    </row>
    <row r="629" spans="1:24" ht="21.75" customHeight="1">
      <c r="A629" s="8"/>
      <c r="B629" s="73"/>
      <c r="C629" s="71"/>
      <c r="D629" s="74"/>
      <c r="E629" s="74"/>
      <c r="F629" s="75"/>
      <c r="G629" s="411" t="s">
        <v>116</v>
      </c>
      <c r="H629" s="412"/>
      <c r="I629" s="15">
        <v>927</v>
      </c>
      <c r="J629" s="16">
        <v>114</v>
      </c>
      <c r="K629" s="17">
        <v>939902</v>
      </c>
      <c r="L629" s="15">
        <v>1</v>
      </c>
      <c r="M629" s="413"/>
      <c r="N629" s="413"/>
      <c r="O629" s="413"/>
      <c r="P629" s="414"/>
      <c r="Q629" s="18">
        <v>32.2</v>
      </c>
      <c r="R629" s="18">
        <v>32.2</v>
      </c>
      <c r="S629" s="18">
        <v>0</v>
      </c>
      <c r="T629" s="18">
        <v>0</v>
      </c>
      <c r="U629" s="18">
        <v>0</v>
      </c>
      <c r="V629" s="18">
        <v>0</v>
      </c>
      <c r="W629" s="14">
        <v>32238.02</v>
      </c>
      <c r="X629" s="7"/>
    </row>
    <row r="630" spans="1:24" ht="30.75" customHeight="1">
      <c r="A630" s="8"/>
      <c r="B630" s="73"/>
      <c r="C630" s="71"/>
      <c r="D630" s="74"/>
      <c r="E630" s="75"/>
      <c r="F630" s="415" t="s">
        <v>342</v>
      </c>
      <c r="G630" s="415"/>
      <c r="H630" s="416"/>
      <c r="I630" s="15">
        <v>927</v>
      </c>
      <c r="J630" s="16">
        <v>114</v>
      </c>
      <c r="K630" s="17">
        <v>939904</v>
      </c>
      <c r="L630" s="15">
        <v>0</v>
      </c>
      <c r="M630" s="413"/>
      <c r="N630" s="413"/>
      <c r="O630" s="413"/>
      <c r="P630" s="414"/>
      <c r="Q630" s="18">
        <v>20785.6</v>
      </c>
      <c r="R630" s="18">
        <v>12391</v>
      </c>
      <c r="S630" s="18">
        <v>2727</v>
      </c>
      <c r="T630" s="18">
        <v>296.3</v>
      </c>
      <c r="U630" s="18">
        <v>0</v>
      </c>
      <c r="V630" s="18">
        <v>200</v>
      </c>
      <c r="W630" s="14">
        <v>20785600</v>
      </c>
      <c r="X630" s="7"/>
    </row>
    <row r="631" spans="1:24" ht="21.75" customHeight="1">
      <c r="A631" s="8"/>
      <c r="B631" s="73"/>
      <c r="C631" s="71"/>
      <c r="D631" s="74"/>
      <c r="E631" s="74"/>
      <c r="F631" s="75"/>
      <c r="G631" s="411" t="s">
        <v>116</v>
      </c>
      <c r="H631" s="412"/>
      <c r="I631" s="15">
        <v>927</v>
      </c>
      <c r="J631" s="16">
        <v>114</v>
      </c>
      <c r="K631" s="17">
        <v>939904</v>
      </c>
      <c r="L631" s="15">
        <v>1</v>
      </c>
      <c r="M631" s="413"/>
      <c r="N631" s="413"/>
      <c r="O631" s="413"/>
      <c r="P631" s="414"/>
      <c r="Q631" s="18">
        <v>20785.6</v>
      </c>
      <c r="R631" s="18">
        <v>12391</v>
      </c>
      <c r="S631" s="18">
        <v>2727</v>
      </c>
      <c r="T631" s="18">
        <v>296.3</v>
      </c>
      <c r="U631" s="18">
        <v>0</v>
      </c>
      <c r="V631" s="18">
        <v>200</v>
      </c>
      <c r="W631" s="14">
        <v>20785600</v>
      </c>
      <c r="X631" s="7"/>
    </row>
    <row r="632" spans="1:24" ht="21.75" customHeight="1">
      <c r="A632" s="8"/>
      <c r="B632" s="73"/>
      <c r="C632" s="71"/>
      <c r="D632" s="74"/>
      <c r="E632" s="75"/>
      <c r="F632" s="415" t="s">
        <v>343</v>
      </c>
      <c r="G632" s="415"/>
      <c r="H632" s="416"/>
      <c r="I632" s="15">
        <v>927</v>
      </c>
      <c r="J632" s="16">
        <v>114</v>
      </c>
      <c r="K632" s="17">
        <v>939906</v>
      </c>
      <c r="L632" s="15">
        <v>0</v>
      </c>
      <c r="M632" s="413"/>
      <c r="N632" s="413"/>
      <c r="O632" s="413"/>
      <c r="P632" s="414"/>
      <c r="Q632" s="18">
        <v>15856.1</v>
      </c>
      <c r="R632" s="18">
        <v>10466</v>
      </c>
      <c r="S632" s="18">
        <v>2302.5</v>
      </c>
      <c r="T632" s="18">
        <v>627.8</v>
      </c>
      <c r="U632" s="18">
        <v>0</v>
      </c>
      <c r="V632" s="18">
        <v>0</v>
      </c>
      <c r="W632" s="14">
        <v>15856110</v>
      </c>
      <c r="X632" s="7"/>
    </row>
    <row r="633" spans="1:24" ht="21.75" customHeight="1">
      <c r="A633" s="8"/>
      <c r="B633" s="73"/>
      <c r="C633" s="71"/>
      <c r="D633" s="74"/>
      <c r="E633" s="74"/>
      <c r="F633" s="75"/>
      <c r="G633" s="411" t="s">
        <v>116</v>
      </c>
      <c r="H633" s="412"/>
      <c r="I633" s="15">
        <v>927</v>
      </c>
      <c r="J633" s="16">
        <v>114</v>
      </c>
      <c r="K633" s="17">
        <v>939906</v>
      </c>
      <c r="L633" s="15">
        <v>1</v>
      </c>
      <c r="M633" s="413"/>
      <c r="N633" s="413"/>
      <c r="O633" s="413"/>
      <c r="P633" s="414"/>
      <c r="Q633" s="18">
        <v>15856.1</v>
      </c>
      <c r="R633" s="18">
        <v>10466</v>
      </c>
      <c r="S633" s="18">
        <v>2302.5</v>
      </c>
      <c r="T633" s="18">
        <v>627.8</v>
      </c>
      <c r="U633" s="18">
        <v>0</v>
      </c>
      <c r="V633" s="18">
        <v>0</v>
      </c>
      <c r="W633" s="14">
        <v>15856110</v>
      </c>
      <c r="X633" s="7"/>
    </row>
    <row r="634" spans="1:24" ht="21.75" customHeight="1">
      <c r="A634" s="8"/>
      <c r="B634" s="73"/>
      <c r="C634" s="71"/>
      <c r="D634" s="74"/>
      <c r="E634" s="75"/>
      <c r="F634" s="415" t="s">
        <v>344</v>
      </c>
      <c r="G634" s="415"/>
      <c r="H634" s="416"/>
      <c r="I634" s="15">
        <v>927</v>
      </c>
      <c r="J634" s="16">
        <v>114</v>
      </c>
      <c r="K634" s="17">
        <v>939907</v>
      </c>
      <c r="L634" s="15">
        <v>0</v>
      </c>
      <c r="M634" s="413"/>
      <c r="N634" s="413"/>
      <c r="O634" s="413"/>
      <c r="P634" s="414"/>
      <c r="Q634" s="18">
        <v>23575.4</v>
      </c>
      <c r="R634" s="18">
        <v>16547.5</v>
      </c>
      <c r="S634" s="18">
        <v>3640.4</v>
      </c>
      <c r="T634" s="18">
        <v>1.1</v>
      </c>
      <c r="U634" s="18">
        <v>0</v>
      </c>
      <c r="V634" s="18">
        <v>285</v>
      </c>
      <c r="W634" s="14">
        <v>23575340</v>
      </c>
      <c r="X634" s="7"/>
    </row>
    <row r="635" spans="1:24" ht="21.75" customHeight="1">
      <c r="A635" s="8"/>
      <c r="B635" s="73"/>
      <c r="C635" s="71"/>
      <c r="D635" s="74"/>
      <c r="E635" s="74"/>
      <c r="F635" s="75"/>
      <c r="G635" s="411" t="s">
        <v>116</v>
      </c>
      <c r="H635" s="412"/>
      <c r="I635" s="15">
        <v>927</v>
      </c>
      <c r="J635" s="16">
        <v>114</v>
      </c>
      <c r="K635" s="17">
        <v>939907</v>
      </c>
      <c r="L635" s="15">
        <v>1</v>
      </c>
      <c r="M635" s="413"/>
      <c r="N635" s="413"/>
      <c r="O635" s="413"/>
      <c r="P635" s="414"/>
      <c r="Q635" s="18">
        <v>23575.4</v>
      </c>
      <c r="R635" s="18">
        <v>16547.5</v>
      </c>
      <c r="S635" s="18">
        <v>3640.4</v>
      </c>
      <c r="T635" s="18">
        <v>1.1</v>
      </c>
      <c r="U635" s="18">
        <v>0</v>
      </c>
      <c r="V635" s="18">
        <v>285</v>
      </c>
      <c r="W635" s="14">
        <v>23575340</v>
      </c>
      <c r="X635" s="7"/>
    </row>
    <row r="636" spans="1:24" ht="36" customHeight="1">
      <c r="A636" s="8"/>
      <c r="B636" s="73"/>
      <c r="C636" s="72"/>
      <c r="D636" s="415" t="s">
        <v>327</v>
      </c>
      <c r="E636" s="415"/>
      <c r="F636" s="415"/>
      <c r="G636" s="415"/>
      <c r="H636" s="416"/>
      <c r="I636" s="15">
        <v>927</v>
      </c>
      <c r="J636" s="16">
        <v>114</v>
      </c>
      <c r="K636" s="17">
        <v>1020000</v>
      </c>
      <c r="L636" s="15">
        <v>0</v>
      </c>
      <c r="M636" s="413"/>
      <c r="N636" s="413"/>
      <c r="O636" s="413"/>
      <c r="P636" s="414"/>
      <c r="Q636" s="18">
        <v>500.3</v>
      </c>
      <c r="R636" s="18">
        <v>0</v>
      </c>
      <c r="S636" s="18">
        <v>0</v>
      </c>
      <c r="T636" s="18">
        <v>0</v>
      </c>
      <c r="U636" s="18">
        <v>0</v>
      </c>
      <c r="V636" s="18">
        <v>500.3</v>
      </c>
      <c r="W636" s="14">
        <v>500300</v>
      </c>
      <c r="X636" s="7"/>
    </row>
    <row r="637" spans="1:24" ht="21.75" customHeight="1">
      <c r="A637" s="8"/>
      <c r="B637" s="73"/>
      <c r="C637" s="71"/>
      <c r="D637" s="75"/>
      <c r="E637" s="415" t="s">
        <v>345</v>
      </c>
      <c r="F637" s="415"/>
      <c r="G637" s="415"/>
      <c r="H637" s="416"/>
      <c r="I637" s="15">
        <v>927</v>
      </c>
      <c r="J637" s="16">
        <v>114</v>
      </c>
      <c r="K637" s="17">
        <v>1020200</v>
      </c>
      <c r="L637" s="15">
        <v>0</v>
      </c>
      <c r="M637" s="413"/>
      <c r="N637" s="413"/>
      <c r="O637" s="413"/>
      <c r="P637" s="414"/>
      <c r="Q637" s="18">
        <v>500.3</v>
      </c>
      <c r="R637" s="18">
        <v>0</v>
      </c>
      <c r="S637" s="18">
        <v>0</v>
      </c>
      <c r="T637" s="18">
        <v>0</v>
      </c>
      <c r="U637" s="18">
        <v>0</v>
      </c>
      <c r="V637" s="18">
        <v>500.3</v>
      </c>
      <c r="W637" s="14">
        <v>500300</v>
      </c>
      <c r="X637" s="7"/>
    </row>
    <row r="638" spans="1:24" ht="57" customHeight="1">
      <c r="A638" s="8"/>
      <c r="B638" s="73"/>
      <c r="C638" s="71"/>
      <c r="D638" s="74"/>
      <c r="E638" s="75"/>
      <c r="F638" s="415" t="s">
        <v>346</v>
      </c>
      <c r="G638" s="415"/>
      <c r="H638" s="416"/>
      <c r="I638" s="15">
        <v>927</v>
      </c>
      <c r="J638" s="16">
        <v>114</v>
      </c>
      <c r="K638" s="17">
        <v>1020201</v>
      </c>
      <c r="L638" s="15">
        <v>0</v>
      </c>
      <c r="M638" s="413"/>
      <c r="N638" s="413"/>
      <c r="O638" s="413"/>
      <c r="P638" s="414"/>
      <c r="Q638" s="18">
        <v>500.3</v>
      </c>
      <c r="R638" s="18">
        <v>0</v>
      </c>
      <c r="S638" s="18">
        <v>0</v>
      </c>
      <c r="T638" s="18">
        <v>0</v>
      </c>
      <c r="U638" s="18">
        <v>0</v>
      </c>
      <c r="V638" s="18">
        <v>500.3</v>
      </c>
      <c r="W638" s="14">
        <v>500300</v>
      </c>
      <c r="X638" s="7"/>
    </row>
    <row r="639" spans="1:24" ht="12" customHeight="1">
      <c r="A639" s="8"/>
      <c r="B639" s="73"/>
      <c r="C639" s="71"/>
      <c r="D639" s="74"/>
      <c r="E639" s="74"/>
      <c r="F639" s="75"/>
      <c r="G639" s="411" t="s">
        <v>330</v>
      </c>
      <c r="H639" s="412"/>
      <c r="I639" s="15">
        <v>927</v>
      </c>
      <c r="J639" s="16">
        <v>114</v>
      </c>
      <c r="K639" s="17">
        <v>1020201</v>
      </c>
      <c r="L639" s="15">
        <v>3</v>
      </c>
      <c r="M639" s="413"/>
      <c r="N639" s="413"/>
      <c r="O639" s="413"/>
      <c r="P639" s="414"/>
      <c r="Q639" s="18">
        <v>500.3</v>
      </c>
      <c r="R639" s="18">
        <v>0</v>
      </c>
      <c r="S639" s="18">
        <v>0</v>
      </c>
      <c r="T639" s="18">
        <v>0</v>
      </c>
      <c r="U639" s="18">
        <v>0</v>
      </c>
      <c r="V639" s="18">
        <v>500.3</v>
      </c>
      <c r="W639" s="14">
        <v>500300</v>
      </c>
      <c r="X639" s="7"/>
    </row>
    <row r="640" spans="1:24" ht="12" customHeight="1">
      <c r="A640" s="8"/>
      <c r="B640" s="70"/>
      <c r="C640" s="417" t="s">
        <v>347</v>
      </c>
      <c r="D640" s="417"/>
      <c r="E640" s="417"/>
      <c r="F640" s="417"/>
      <c r="G640" s="417"/>
      <c r="H640" s="418"/>
      <c r="I640" s="10">
        <v>927</v>
      </c>
      <c r="J640" s="11">
        <v>408</v>
      </c>
      <c r="K640" s="12">
        <v>0</v>
      </c>
      <c r="L640" s="10">
        <v>0</v>
      </c>
      <c r="M640" s="419"/>
      <c r="N640" s="419"/>
      <c r="O640" s="419"/>
      <c r="P640" s="420"/>
      <c r="Q640" s="13">
        <v>24456.4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4">
        <v>24456400</v>
      </c>
      <c r="X640" s="7"/>
    </row>
    <row r="641" spans="1:24" ht="12" customHeight="1">
      <c r="A641" s="8"/>
      <c r="B641" s="73"/>
      <c r="C641" s="72"/>
      <c r="D641" s="415" t="s">
        <v>348</v>
      </c>
      <c r="E641" s="415"/>
      <c r="F641" s="415"/>
      <c r="G641" s="415"/>
      <c r="H641" s="416"/>
      <c r="I641" s="15">
        <v>927</v>
      </c>
      <c r="J641" s="16">
        <v>408</v>
      </c>
      <c r="K641" s="17">
        <v>3030000</v>
      </c>
      <c r="L641" s="15">
        <v>0</v>
      </c>
      <c r="M641" s="413"/>
      <c r="N641" s="413"/>
      <c r="O641" s="413"/>
      <c r="P641" s="414"/>
      <c r="Q641" s="18">
        <v>24456.4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4">
        <v>24456400</v>
      </c>
      <c r="X641" s="7"/>
    </row>
    <row r="642" spans="1:24" ht="25.5" customHeight="1">
      <c r="A642" s="8"/>
      <c r="B642" s="73"/>
      <c r="C642" s="71"/>
      <c r="D642" s="75"/>
      <c r="E642" s="415" t="s">
        <v>349</v>
      </c>
      <c r="F642" s="415"/>
      <c r="G642" s="415"/>
      <c r="H642" s="416"/>
      <c r="I642" s="15">
        <v>927</v>
      </c>
      <c r="J642" s="16">
        <v>408</v>
      </c>
      <c r="K642" s="17">
        <v>3030200</v>
      </c>
      <c r="L642" s="15">
        <v>0</v>
      </c>
      <c r="M642" s="413"/>
      <c r="N642" s="413"/>
      <c r="O642" s="413"/>
      <c r="P642" s="414"/>
      <c r="Q642" s="18">
        <v>24456.4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4">
        <v>24456400</v>
      </c>
      <c r="X642" s="7"/>
    </row>
    <row r="643" spans="1:24" ht="27" customHeight="1">
      <c r="A643" s="8"/>
      <c r="B643" s="73"/>
      <c r="C643" s="71"/>
      <c r="D643" s="74"/>
      <c r="E643" s="75"/>
      <c r="F643" s="415" t="s">
        <v>350</v>
      </c>
      <c r="G643" s="415"/>
      <c r="H643" s="416"/>
      <c r="I643" s="15">
        <v>927</v>
      </c>
      <c r="J643" s="16">
        <v>408</v>
      </c>
      <c r="K643" s="17">
        <v>3030201</v>
      </c>
      <c r="L643" s="15">
        <v>0</v>
      </c>
      <c r="M643" s="413"/>
      <c r="N643" s="413"/>
      <c r="O643" s="413"/>
      <c r="P643" s="414"/>
      <c r="Q643" s="18">
        <v>13999.5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4">
        <v>13999500</v>
      </c>
      <c r="X643" s="7"/>
    </row>
    <row r="644" spans="1:24" ht="32.25" customHeight="1">
      <c r="A644" s="8"/>
      <c r="B644" s="73"/>
      <c r="C644" s="71"/>
      <c r="D644" s="74"/>
      <c r="E644" s="74"/>
      <c r="F644" s="75"/>
      <c r="G644" s="411" t="s">
        <v>83</v>
      </c>
      <c r="H644" s="412"/>
      <c r="I644" s="15">
        <v>927</v>
      </c>
      <c r="J644" s="16">
        <v>408</v>
      </c>
      <c r="K644" s="17">
        <v>3030201</v>
      </c>
      <c r="L644" s="15">
        <v>500</v>
      </c>
      <c r="M644" s="413"/>
      <c r="N644" s="413"/>
      <c r="O644" s="413"/>
      <c r="P644" s="414"/>
      <c r="Q644" s="18">
        <v>13999.5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4">
        <v>13999500</v>
      </c>
      <c r="X644" s="7"/>
    </row>
    <row r="645" spans="1:24" ht="21.75" customHeight="1">
      <c r="A645" s="8"/>
      <c r="B645" s="73"/>
      <c r="C645" s="71"/>
      <c r="D645" s="74"/>
      <c r="E645" s="75"/>
      <c r="F645" s="415" t="s">
        <v>351</v>
      </c>
      <c r="G645" s="415"/>
      <c r="H645" s="416"/>
      <c r="I645" s="15">
        <v>927</v>
      </c>
      <c r="J645" s="16">
        <v>408</v>
      </c>
      <c r="K645" s="17">
        <v>3030202</v>
      </c>
      <c r="L645" s="15">
        <v>0</v>
      </c>
      <c r="M645" s="413"/>
      <c r="N645" s="413"/>
      <c r="O645" s="413"/>
      <c r="P645" s="414"/>
      <c r="Q645" s="18">
        <v>10456.9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4">
        <v>10456900</v>
      </c>
      <c r="X645" s="7"/>
    </row>
    <row r="646" spans="1:24" ht="27" customHeight="1">
      <c r="A646" s="8"/>
      <c r="B646" s="73"/>
      <c r="C646" s="71"/>
      <c r="D646" s="74"/>
      <c r="E646" s="74"/>
      <c r="F646" s="75"/>
      <c r="G646" s="411" t="s">
        <v>83</v>
      </c>
      <c r="H646" s="412"/>
      <c r="I646" s="15">
        <v>927</v>
      </c>
      <c r="J646" s="16">
        <v>408</v>
      </c>
      <c r="K646" s="17">
        <v>3030202</v>
      </c>
      <c r="L646" s="15">
        <v>500</v>
      </c>
      <c r="M646" s="413"/>
      <c r="N646" s="413"/>
      <c r="O646" s="413"/>
      <c r="P646" s="414"/>
      <c r="Q646" s="18">
        <v>10456.9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4">
        <v>10456900</v>
      </c>
      <c r="X646" s="7"/>
    </row>
    <row r="647" spans="1:24" ht="12" customHeight="1">
      <c r="A647" s="8"/>
      <c r="B647" s="70"/>
      <c r="C647" s="417" t="s">
        <v>352</v>
      </c>
      <c r="D647" s="417"/>
      <c r="E647" s="417"/>
      <c r="F647" s="417"/>
      <c r="G647" s="417"/>
      <c r="H647" s="418"/>
      <c r="I647" s="10">
        <v>927</v>
      </c>
      <c r="J647" s="11">
        <v>409</v>
      </c>
      <c r="K647" s="12">
        <v>0</v>
      </c>
      <c r="L647" s="10">
        <v>0</v>
      </c>
      <c r="M647" s="419"/>
      <c r="N647" s="419"/>
      <c r="O647" s="419"/>
      <c r="P647" s="420"/>
      <c r="Q647" s="13">
        <v>92213</v>
      </c>
      <c r="R647" s="13">
        <v>0</v>
      </c>
      <c r="S647" s="13">
        <v>0</v>
      </c>
      <c r="T647" s="13">
        <v>0</v>
      </c>
      <c r="U647" s="13">
        <v>0</v>
      </c>
      <c r="V647" s="13">
        <v>92213</v>
      </c>
      <c r="W647" s="14">
        <v>92213018</v>
      </c>
      <c r="X647" s="7"/>
    </row>
    <row r="648" spans="1:24" ht="12" customHeight="1">
      <c r="A648" s="8"/>
      <c r="B648" s="73"/>
      <c r="C648" s="72"/>
      <c r="D648" s="415" t="s">
        <v>352</v>
      </c>
      <c r="E648" s="415"/>
      <c r="F648" s="415"/>
      <c r="G648" s="415"/>
      <c r="H648" s="416"/>
      <c r="I648" s="15">
        <v>927</v>
      </c>
      <c r="J648" s="16">
        <v>409</v>
      </c>
      <c r="K648" s="17">
        <v>3150000</v>
      </c>
      <c r="L648" s="15">
        <v>0</v>
      </c>
      <c r="M648" s="413"/>
      <c r="N648" s="413"/>
      <c r="O648" s="413"/>
      <c r="P648" s="414"/>
      <c r="Q648" s="18">
        <v>92213</v>
      </c>
      <c r="R648" s="18">
        <v>0</v>
      </c>
      <c r="S648" s="18">
        <v>0</v>
      </c>
      <c r="T648" s="18">
        <v>0</v>
      </c>
      <c r="U648" s="18">
        <v>0</v>
      </c>
      <c r="V648" s="18">
        <v>92213</v>
      </c>
      <c r="W648" s="14">
        <v>92213018</v>
      </c>
      <c r="X648" s="7"/>
    </row>
    <row r="649" spans="1:24" ht="21.75" customHeight="1">
      <c r="A649" s="8"/>
      <c r="B649" s="73"/>
      <c r="C649" s="71"/>
      <c r="D649" s="75"/>
      <c r="E649" s="415" t="s">
        <v>353</v>
      </c>
      <c r="F649" s="415"/>
      <c r="G649" s="415"/>
      <c r="H649" s="416"/>
      <c r="I649" s="15">
        <v>927</v>
      </c>
      <c r="J649" s="16">
        <v>409</v>
      </c>
      <c r="K649" s="17">
        <v>3150200</v>
      </c>
      <c r="L649" s="15">
        <v>0</v>
      </c>
      <c r="M649" s="413"/>
      <c r="N649" s="413"/>
      <c r="O649" s="413"/>
      <c r="P649" s="414"/>
      <c r="Q649" s="18">
        <v>92213</v>
      </c>
      <c r="R649" s="18">
        <v>0</v>
      </c>
      <c r="S649" s="18">
        <v>0</v>
      </c>
      <c r="T649" s="18">
        <v>0</v>
      </c>
      <c r="U649" s="18">
        <v>0</v>
      </c>
      <c r="V649" s="18">
        <v>92213</v>
      </c>
      <c r="W649" s="14">
        <v>92213018</v>
      </c>
      <c r="X649" s="7"/>
    </row>
    <row r="650" spans="1:24" ht="123.75" customHeight="1">
      <c r="A650" s="8"/>
      <c r="B650" s="73"/>
      <c r="C650" s="71"/>
      <c r="D650" s="74"/>
      <c r="E650" s="75"/>
      <c r="F650" s="415" t="s">
        <v>354</v>
      </c>
      <c r="G650" s="415"/>
      <c r="H650" s="416"/>
      <c r="I650" s="15">
        <v>927</v>
      </c>
      <c r="J650" s="16">
        <v>409</v>
      </c>
      <c r="K650" s="17">
        <v>3150201</v>
      </c>
      <c r="L650" s="15">
        <v>0</v>
      </c>
      <c r="M650" s="413"/>
      <c r="N650" s="413"/>
      <c r="O650" s="413"/>
      <c r="P650" s="414"/>
      <c r="Q650" s="18">
        <v>77920</v>
      </c>
      <c r="R650" s="18">
        <v>0</v>
      </c>
      <c r="S650" s="18">
        <v>0</v>
      </c>
      <c r="T650" s="18">
        <v>0</v>
      </c>
      <c r="U650" s="18">
        <v>0</v>
      </c>
      <c r="V650" s="18">
        <v>77920</v>
      </c>
      <c r="W650" s="14">
        <v>77920000</v>
      </c>
      <c r="X650" s="7"/>
    </row>
    <row r="651" spans="1:24" ht="12" customHeight="1">
      <c r="A651" s="8"/>
      <c r="B651" s="73"/>
      <c r="C651" s="71"/>
      <c r="D651" s="74"/>
      <c r="E651" s="74"/>
      <c r="F651" s="75"/>
      <c r="G651" s="411" t="s">
        <v>330</v>
      </c>
      <c r="H651" s="412"/>
      <c r="I651" s="15">
        <v>927</v>
      </c>
      <c r="J651" s="16">
        <v>409</v>
      </c>
      <c r="K651" s="17">
        <v>3150201</v>
      </c>
      <c r="L651" s="15">
        <v>3</v>
      </c>
      <c r="M651" s="413"/>
      <c r="N651" s="413"/>
      <c r="O651" s="413"/>
      <c r="P651" s="414"/>
      <c r="Q651" s="18">
        <v>77920</v>
      </c>
      <c r="R651" s="18">
        <v>0</v>
      </c>
      <c r="S651" s="18">
        <v>0</v>
      </c>
      <c r="T651" s="18">
        <v>0</v>
      </c>
      <c r="U651" s="18">
        <v>0</v>
      </c>
      <c r="V651" s="18">
        <v>77920</v>
      </c>
      <c r="W651" s="14">
        <v>77920000</v>
      </c>
      <c r="X651" s="7"/>
    </row>
    <row r="652" spans="1:24" ht="76.5" customHeight="1">
      <c r="A652" s="8"/>
      <c r="B652" s="73"/>
      <c r="C652" s="71"/>
      <c r="D652" s="74"/>
      <c r="E652" s="75"/>
      <c r="F652" s="415" t="s">
        <v>355</v>
      </c>
      <c r="G652" s="415"/>
      <c r="H652" s="416"/>
      <c r="I652" s="15">
        <v>927</v>
      </c>
      <c r="J652" s="16">
        <v>409</v>
      </c>
      <c r="K652" s="17">
        <v>3150204</v>
      </c>
      <c r="L652" s="15">
        <v>0</v>
      </c>
      <c r="M652" s="413"/>
      <c r="N652" s="413"/>
      <c r="O652" s="413"/>
      <c r="P652" s="414"/>
      <c r="Q652" s="18">
        <v>14293</v>
      </c>
      <c r="R652" s="18">
        <v>0</v>
      </c>
      <c r="S652" s="18">
        <v>0</v>
      </c>
      <c r="T652" s="18">
        <v>0</v>
      </c>
      <c r="U652" s="18">
        <v>0</v>
      </c>
      <c r="V652" s="18">
        <v>14293</v>
      </c>
      <c r="W652" s="14">
        <v>14293018</v>
      </c>
      <c r="X652" s="7"/>
    </row>
    <row r="653" spans="1:24" ht="12" customHeight="1">
      <c r="A653" s="8"/>
      <c r="B653" s="73"/>
      <c r="C653" s="71"/>
      <c r="D653" s="74"/>
      <c r="E653" s="74"/>
      <c r="F653" s="75"/>
      <c r="G653" s="411" t="s">
        <v>330</v>
      </c>
      <c r="H653" s="412"/>
      <c r="I653" s="15">
        <v>927</v>
      </c>
      <c r="J653" s="16">
        <v>409</v>
      </c>
      <c r="K653" s="17">
        <v>3150204</v>
      </c>
      <c r="L653" s="15">
        <v>3</v>
      </c>
      <c r="M653" s="413"/>
      <c r="N653" s="413"/>
      <c r="O653" s="413"/>
      <c r="P653" s="414"/>
      <c r="Q653" s="18">
        <v>14293</v>
      </c>
      <c r="R653" s="18">
        <v>0</v>
      </c>
      <c r="S653" s="18">
        <v>0</v>
      </c>
      <c r="T653" s="18">
        <v>0</v>
      </c>
      <c r="U653" s="18">
        <v>0</v>
      </c>
      <c r="V653" s="18">
        <v>14293</v>
      </c>
      <c r="W653" s="14">
        <v>14293018</v>
      </c>
      <c r="X653" s="7"/>
    </row>
    <row r="654" spans="1:24" ht="12" customHeight="1">
      <c r="A654" s="8"/>
      <c r="B654" s="70"/>
      <c r="C654" s="417" t="s">
        <v>103</v>
      </c>
      <c r="D654" s="417"/>
      <c r="E654" s="417"/>
      <c r="F654" s="417"/>
      <c r="G654" s="417"/>
      <c r="H654" s="418"/>
      <c r="I654" s="10">
        <v>927</v>
      </c>
      <c r="J654" s="11">
        <v>501</v>
      </c>
      <c r="K654" s="12">
        <v>0</v>
      </c>
      <c r="L654" s="10">
        <v>0</v>
      </c>
      <c r="M654" s="419"/>
      <c r="N654" s="419"/>
      <c r="O654" s="419"/>
      <c r="P654" s="420"/>
      <c r="Q654" s="13">
        <v>456301.3</v>
      </c>
      <c r="R654" s="13">
        <v>0</v>
      </c>
      <c r="S654" s="13">
        <v>0</v>
      </c>
      <c r="T654" s="13">
        <v>0</v>
      </c>
      <c r="U654" s="13">
        <v>309155.4</v>
      </c>
      <c r="V654" s="13">
        <v>34303.6</v>
      </c>
      <c r="W654" s="14">
        <v>456301313.16</v>
      </c>
      <c r="X654" s="7"/>
    </row>
    <row r="655" spans="1:24" ht="58.5" customHeight="1">
      <c r="A655" s="8"/>
      <c r="B655" s="73"/>
      <c r="C655" s="72"/>
      <c r="D655" s="415" t="s">
        <v>356</v>
      </c>
      <c r="E655" s="415"/>
      <c r="F655" s="415"/>
      <c r="G655" s="415"/>
      <c r="H655" s="416"/>
      <c r="I655" s="15">
        <v>927</v>
      </c>
      <c r="J655" s="16">
        <v>501</v>
      </c>
      <c r="K655" s="17">
        <v>980000</v>
      </c>
      <c r="L655" s="15">
        <v>0</v>
      </c>
      <c r="M655" s="413"/>
      <c r="N655" s="413"/>
      <c r="O655" s="413"/>
      <c r="P655" s="414"/>
      <c r="Q655" s="18">
        <v>308241</v>
      </c>
      <c r="R655" s="18">
        <v>0</v>
      </c>
      <c r="S655" s="18">
        <v>0</v>
      </c>
      <c r="T655" s="18">
        <v>0</v>
      </c>
      <c r="U655" s="18">
        <v>308241.1</v>
      </c>
      <c r="V655" s="18">
        <v>0</v>
      </c>
      <c r="W655" s="14">
        <v>308241024</v>
      </c>
      <c r="X655" s="7"/>
    </row>
    <row r="656" spans="1:24" ht="137.25" customHeight="1">
      <c r="A656" s="8"/>
      <c r="B656" s="73"/>
      <c r="C656" s="71"/>
      <c r="D656" s="75"/>
      <c r="E656" s="415" t="s">
        <v>357</v>
      </c>
      <c r="F656" s="415"/>
      <c r="G656" s="415"/>
      <c r="H656" s="416"/>
      <c r="I656" s="15">
        <v>927</v>
      </c>
      <c r="J656" s="16">
        <v>501</v>
      </c>
      <c r="K656" s="17">
        <v>980100</v>
      </c>
      <c r="L656" s="15">
        <v>0</v>
      </c>
      <c r="M656" s="413"/>
      <c r="N656" s="413"/>
      <c r="O656" s="413"/>
      <c r="P656" s="414"/>
      <c r="Q656" s="18">
        <v>283127.5</v>
      </c>
      <c r="R656" s="18">
        <v>0</v>
      </c>
      <c r="S656" s="18">
        <v>0</v>
      </c>
      <c r="T656" s="18">
        <v>0</v>
      </c>
      <c r="U656" s="18">
        <v>283127.5</v>
      </c>
      <c r="V656" s="18">
        <v>0</v>
      </c>
      <c r="W656" s="14">
        <v>283127492</v>
      </c>
      <c r="X656" s="7"/>
    </row>
    <row r="657" spans="1:24" ht="113.25" customHeight="1">
      <c r="A657" s="8"/>
      <c r="B657" s="73"/>
      <c r="C657" s="71"/>
      <c r="D657" s="74"/>
      <c r="E657" s="75"/>
      <c r="F657" s="415" t="s">
        <v>358</v>
      </c>
      <c r="G657" s="415"/>
      <c r="H657" s="416"/>
      <c r="I657" s="15">
        <v>927</v>
      </c>
      <c r="J657" s="16">
        <v>501</v>
      </c>
      <c r="K657" s="17">
        <v>980101</v>
      </c>
      <c r="L657" s="15">
        <v>0</v>
      </c>
      <c r="M657" s="413"/>
      <c r="N657" s="413"/>
      <c r="O657" s="413"/>
      <c r="P657" s="414"/>
      <c r="Q657" s="18">
        <v>283127.5</v>
      </c>
      <c r="R657" s="18">
        <v>0</v>
      </c>
      <c r="S657" s="18">
        <v>0</v>
      </c>
      <c r="T657" s="18">
        <v>0</v>
      </c>
      <c r="U657" s="18">
        <v>283127.5</v>
      </c>
      <c r="V657" s="18">
        <v>0</v>
      </c>
      <c r="W657" s="14">
        <v>283127492</v>
      </c>
      <c r="X657" s="7"/>
    </row>
    <row r="658" spans="1:24" ht="32.25" customHeight="1">
      <c r="A658" s="8"/>
      <c r="B658" s="73"/>
      <c r="C658" s="71"/>
      <c r="D658" s="74"/>
      <c r="E658" s="74"/>
      <c r="F658" s="75"/>
      <c r="G658" s="411" t="s">
        <v>83</v>
      </c>
      <c r="H658" s="412"/>
      <c r="I658" s="15">
        <v>927</v>
      </c>
      <c r="J658" s="16">
        <v>501</v>
      </c>
      <c r="K658" s="17">
        <v>980101</v>
      </c>
      <c r="L658" s="15">
        <v>500</v>
      </c>
      <c r="M658" s="413"/>
      <c r="N658" s="413"/>
      <c r="O658" s="413"/>
      <c r="P658" s="414"/>
      <c r="Q658" s="18">
        <v>283127.5</v>
      </c>
      <c r="R658" s="18">
        <v>0</v>
      </c>
      <c r="S658" s="18">
        <v>0</v>
      </c>
      <c r="T658" s="18">
        <v>0</v>
      </c>
      <c r="U658" s="18">
        <v>283127.5</v>
      </c>
      <c r="V658" s="18">
        <v>0</v>
      </c>
      <c r="W658" s="14">
        <v>283127492</v>
      </c>
      <c r="X658" s="7"/>
    </row>
    <row r="659" spans="1:24" ht="93.75" customHeight="1">
      <c r="A659" s="8"/>
      <c r="B659" s="73"/>
      <c r="C659" s="71"/>
      <c r="D659" s="75"/>
      <c r="E659" s="415" t="s">
        <v>359</v>
      </c>
      <c r="F659" s="415"/>
      <c r="G659" s="415"/>
      <c r="H659" s="416"/>
      <c r="I659" s="15">
        <v>927</v>
      </c>
      <c r="J659" s="16">
        <v>501</v>
      </c>
      <c r="K659" s="17">
        <v>980200</v>
      </c>
      <c r="L659" s="15">
        <v>0</v>
      </c>
      <c r="M659" s="413"/>
      <c r="N659" s="413"/>
      <c r="O659" s="413"/>
      <c r="P659" s="414"/>
      <c r="Q659" s="18">
        <v>25113.5</v>
      </c>
      <c r="R659" s="18">
        <v>0</v>
      </c>
      <c r="S659" s="18">
        <v>0</v>
      </c>
      <c r="T659" s="18">
        <v>0</v>
      </c>
      <c r="U659" s="18">
        <v>25113.6</v>
      </c>
      <c r="V659" s="18">
        <v>0</v>
      </c>
      <c r="W659" s="14">
        <v>25113532</v>
      </c>
      <c r="X659" s="7"/>
    </row>
    <row r="660" spans="1:24" ht="79.5" customHeight="1">
      <c r="A660" s="8"/>
      <c r="B660" s="73"/>
      <c r="C660" s="71"/>
      <c r="D660" s="74"/>
      <c r="E660" s="75"/>
      <c r="F660" s="415" t="s">
        <v>360</v>
      </c>
      <c r="G660" s="415"/>
      <c r="H660" s="416"/>
      <c r="I660" s="15">
        <v>927</v>
      </c>
      <c r="J660" s="16">
        <v>501</v>
      </c>
      <c r="K660" s="17">
        <v>980201</v>
      </c>
      <c r="L660" s="15">
        <v>0</v>
      </c>
      <c r="M660" s="413"/>
      <c r="N660" s="413"/>
      <c r="O660" s="413"/>
      <c r="P660" s="414"/>
      <c r="Q660" s="18">
        <v>25113.5</v>
      </c>
      <c r="R660" s="18">
        <v>0</v>
      </c>
      <c r="S660" s="18">
        <v>0</v>
      </c>
      <c r="T660" s="18">
        <v>0</v>
      </c>
      <c r="U660" s="18">
        <v>25113.6</v>
      </c>
      <c r="V660" s="18">
        <v>0</v>
      </c>
      <c r="W660" s="14">
        <v>25113532</v>
      </c>
      <c r="X660" s="7"/>
    </row>
    <row r="661" spans="1:24" ht="27.75" customHeight="1">
      <c r="A661" s="8"/>
      <c r="B661" s="73"/>
      <c r="C661" s="71"/>
      <c r="D661" s="74"/>
      <c r="E661" s="74"/>
      <c r="F661" s="75"/>
      <c r="G661" s="411" t="s">
        <v>83</v>
      </c>
      <c r="H661" s="412"/>
      <c r="I661" s="15">
        <v>927</v>
      </c>
      <c r="J661" s="16">
        <v>501</v>
      </c>
      <c r="K661" s="17">
        <v>980201</v>
      </c>
      <c r="L661" s="15">
        <v>500</v>
      </c>
      <c r="M661" s="413"/>
      <c r="N661" s="413"/>
      <c r="O661" s="413"/>
      <c r="P661" s="414"/>
      <c r="Q661" s="18">
        <v>25113.5</v>
      </c>
      <c r="R661" s="18">
        <v>0</v>
      </c>
      <c r="S661" s="18">
        <v>0</v>
      </c>
      <c r="T661" s="18">
        <v>0</v>
      </c>
      <c r="U661" s="18">
        <v>25113.6</v>
      </c>
      <c r="V661" s="18">
        <v>0</v>
      </c>
      <c r="W661" s="14">
        <v>25113532</v>
      </c>
      <c r="X661" s="7"/>
    </row>
    <row r="662" spans="1:24" ht="27" customHeight="1">
      <c r="A662" s="8"/>
      <c r="B662" s="73"/>
      <c r="C662" s="72"/>
      <c r="D662" s="415" t="s">
        <v>361</v>
      </c>
      <c r="E662" s="415"/>
      <c r="F662" s="415"/>
      <c r="G662" s="415"/>
      <c r="H662" s="416"/>
      <c r="I662" s="15">
        <v>927</v>
      </c>
      <c r="J662" s="16">
        <v>501</v>
      </c>
      <c r="K662" s="17">
        <v>1040000</v>
      </c>
      <c r="L662" s="15">
        <v>0</v>
      </c>
      <c r="M662" s="413"/>
      <c r="N662" s="413"/>
      <c r="O662" s="413"/>
      <c r="P662" s="414"/>
      <c r="Q662" s="18">
        <v>34303.6</v>
      </c>
      <c r="R662" s="18">
        <v>0</v>
      </c>
      <c r="S662" s="18">
        <v>0</v>
      </c>
      <c r="T662" s="18">
        <v>0</v>
      </c>
      <c r="U662" s="18">
        <v>0</v>
      </c>
      <c r="V662" s="18">
        <v>34303.6</v>
      </c>
      <c r="W662" s="14">
        <v>34303570</v>
      </c>
      <c r="X662" s="7"/>
    </row>
    <row r="663" spans="1:24" ht="32.25" customHeight="1">
      <c r="A663" s="8"/>
      <c r="B663" s="73"/>
      <c r="C663" s="71"/>
      <c r="D663" s="75"/>
      <c r="E663" s="415" t="s">
        <v>362</v>
      </c>
      <c r="F663" s="415"/>
      <c r="G663" s="415"/>
      <c r="H663" s="416"/>
      <c r="I663" s="15">
        <v>927</v>
      </c>
      <c r="J663" s="16">
        <v>501</v>
      </c>
      <c r="K663" s="17">
        <v>1040800</v>
      </c>
      <c r="L663" s="15">
        <v>0</v>
      </c>
      <c r="M663" s="413"/>
      <c r="N663" s="413"/>
      <c r="O663" s="413"/>
      <c r="P663" s="414"/>
      <c r="Q663" s="18">
        <v>34303.6</v>
      </c>
      <c r="R663" s="18">
        <v>0</v>
      </c>
      <c r="S663" s="18">
        <v>0</v>
      </c>
      <c r="T663" s="18">
        <v>0</v>
      </c>
      <c r="U663" s="18">
        <v>0</v>
      </c>
      <c r="V663" s="18">
        <v>34303.6</v>
      </c>
      <c r="W663" s="14">
        <v>34303570</v>
      </c>
      <c r="X663" s="7"/>
    </row>
    <row r="664" spans="1:24" ht="78.75" customHeight="1">
      <c r="A664" s="8"/>
      <c r="B664" s="73"/>
      <c r="C664" s="71"/>
      <c r="D664" s="74"/>
      <c r="E664" s="75"/>
      <c r="F664" s="415" t="s">
        <v>363</v>
      </c>
      <c r="G664" s="415"/>
      <c r="H664" s="416"/>
      <c r="I664" s="15">
        <v>927</v>
      </c>
      <c r="J664" s="16">
        <v>501</v>
      </c>
      <c r="K664" s="17">
        <v>1040805</v>
      </c>
      <c r="L664" s="15">
        <v>0</v>
      </c>
      <c r="M664" s="413"/>
      <c r="N664" s="413"/>
      <c r="O664" s="413"/>
      <c r="P664" s="414"/>
      <c r="Q664" s="18">
        <v>34303.6</v>
      </c>
      <c r="R664" s="18">
        <v>0</v>
      </c>
      <c r="S664" s="18">
        <v>0</v>
      </c>
      <c r="T664" s="18">
        <v>0</v>
      </c>
      <c r="U664" s="18">
        <v>0</v>
      </c>
      <c r="V664" s="18">
        <v>34303.6</v>
      </c>
      <c r="W664" s="14">
        <v>34303570</v>
      </c>
      <c r="X664" s="7"/>
    </row>
    <row r="665" spans="1:24" ht="12" customHeight="1">
      <c r="A665" s="8"/>
      <c r="B665" s="73"/>
      <c r="C665" s="71"/>
      <c r="D665" s="74"/>
      <c r="E665" s="74"/>
      <c r="F665" s="75"/>
      <c r="G665" s="411" t="s">
        <v>330</v>
      </c>
      <c r="H665" s="412"/>
      <c r="I665" s="15">
        <v>927</v>
      </c>
      <c r="J665" s="16">
        <v>501</v>
      </c>
      <c r="K665" s="17">
        <v>1040805</v>
      </c>
      <c r="L665" s="15">
        <v>3</v>
      </c>
      <c r="M665" s="413"/>
      <c r="N665" s="413"/>
      <c r="O665" s="413"/>
      <c r="P665" s="414"/>
      <c r="Q665" s="18">
        <v>34303.6</v>
      </c>
      <c r="R665" s="18">
        <v>0</v>
      </c>
      <c r="S665" s="18">
        <v>0</v>
      </c>
      <c r="T665" s="18">
        <v>0</v>
      </c>
      <c r="U665" s="18">
        <v>0</v>
      </c>
      <c r="V665" s="18">
        <v>34303.6</v>
      </c>
      <c r="W665" s="14">
        <v>34303570</v>
      </c>
      <c r="X665" s="7"/>
    </row>
    <row r="666" spans="1:24" ht="21.75" customHeight="1">
      <c r="A666" s="8"/>
      <c r="B666" s="73"/>
      <c r="C666" s="72"/>
      <c r="D666" s="415" t="s">
        <v>104</v>
      </c>
      <c r="E666" s="415"/>
      <c r="F666" s="415"/>
      <c r="G666" s="415"/>
      <c r="H666" s="416"/>
      <c r="I666" s="15">
        <v>927</v>
      </c>
      <c r="J666" s="16">
        <v>501</v>
      </c>
      <c r="K666" s="17">
        <v>3500000</v>
      </c>
      <c r="L666" s="15">
        <v>0</v>
      </c>
      <c r="M666" s="413"/>
      <c r="N666" s="413"/>
      <c r="O666" s="413"/>
      <c r="P666" s="414"/>
      <c r="Q666" s="18">
        <v>113756.7</v>
      </c>
      <c r="R666" s="18">
        <v>0</v>
      </c>
      <c r="S666" s="18">
        <v>0</v>
      </c>
      <c r="T666" s="18">
        <v>0</v>
      </c>
      <c r="U666" s="18">
        <v>914.3</v>
      </c>
      <c r="V666" s="18">
        <v>0</v>
      </c>
      <c r="W666" s="14">
        <v>113756719.16000001</v>
      </c>
      <c r="X666" s="7"/>
    </row>
    <row r="667" spans="1:24" ht="59.25" customHeight="1">
      <c r="A667" s="8"/>
      <c r="B667" s="73"/>
      <c r="C667" s="71"/>
      <c r="D667" s="75"/>
      <c r="E667" s="415" t="s">
        <v>105</v>
      </c>
      <c r="F667" s="415"/>
      <c r="G667" s="415"/>
      <c r="H667" s="416"/>
      <c r="I667" s="15">
        <v>927</v>
      </c>
      <c r="J667" s="16">
        <v>501</v>
      </c>
      <c r="K667" s="17">
        <v>3500100</v>
      </c>
      <c r="L667" s="15">
        <v>0</v>
      </c>
      <c r="M667" s="413"/>
      <c r="N667" s="413"/>
      <c r="O667" s="413"/>
      <c r="P667" s="414"/>
      <c r="Q667" s="18">
        <v>112842.4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4">
        <v>112842406.91000001</v>
      </c>
      <c r="X667" s="7"/>
    </row>
    <row r="668" spans="1:24" ht="57.75" customHeight="1">
      <c r="A668" s="8"/>
      <c r="B668" s="73"/>
      <c r="C668" s="71"/>
      <c r="D668" s="74"/>
      <c r="E668" s="75"/>
      <c r="F668" s="415" t="s">
        <v>364</v>
      </c>
      <c r="G668" s="415"/>
      <c r="H668" s="416"/>
      <c r="I668" s="15">
        <v>927</v>
      </c>
      <c r="J668" s="16">
        <v>501</v>
      </c>
      <c r="K668" s="17">
        <v>3500104</v>
      </c>
      <c r="L668" s="15">
        <v>0</v>
      </c>
      <c r="M668" s="413"/>
      <c r="N668" s="413"/>
      <c r="O668" s="413"/>
      <c r="P668" s="414"/>
      <c r="Q668" s="18">
        <v>90345.7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4">
        <v>90345687.75000001</v>
      </c>
      <c r="X668" s="7"/>
    </row>
    <row r="669" spans="1:24" ht="21.75" customHeight="1">
      <c r="A669" s="8"/>
      <c r="B669" s="73"/>
      <c r="C669" s="71"/>
      <c r="D669" s="74"/>
      <c r="E669" s="74"/>
      <c r="F669" s="75"/>
      <c r="G669" s="411" t="s">
        <v>107</v>
      </c>
      <c r="H669" s="412"/>
      <c r="I669" s="15">
        <v>927</v>
      </c>
      <c r="J669" s="16">
        <v>501</v>
      </c>
      <c r="K669" s="17">
        <v>3500104</v>
      </c>
      <c r="L669" s="15">
        <v>6</v>
      </c>
      <c r="M669" s="413"/>
      <c r="N669" s="413"/>
      <c r="O669" s="413"/>
      <c r="P669" s="414"/>
      <c r="Q669" s="18">
        <v>90345.7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4">
        <v>90345687.75000001</v>
      </c>
      <c r="X669" s="7"/>
    </row>
    <row r="670" spans="1:24" ht="101.25" customHeight="1">
      <c r="A670" s="8"/>
      <c r="B670" s="73"/>
      <c r="C670" s="71"/>
      <c r="D670" s="74"/>
      <c r="E670" s="75"/>
      <c r="F670" s="415" t="s">
        <v>365</v>
      </c>
      <c r="G670" s="415"/>
      <c r="H670" s="416"/>
      <c r="I670" s="15">
        <v>927</v>
      </c>
      <c r="J670" s="16">
        <v>501</v>
      </c>
      <c r="K670" s="17">
        <v>3500105</v>
      </c>
      <c r="L670" s="15">
        <v>0</v>
      </c>
      <c r="M670" s="413"/>
      <c r="N670" s="413"/>
      <c r="O670" s="413"/>
      <c r="P670" s="414"/>
      <c r="Q670" s="18">
        <v>22496.7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4">
        <v>22496719.159999996</v>
      </c>
      <c r="X670" s="7"/>
    </row>
    <row r="671" spans="1:24" ht="21.75" customHeight="1">
      <c r="A671" s="8"/>
      <c r="B671" s="73"/>
      <c r="C671" s="71"/>
      <c r="D671" s="74"/>
      <c r="E671" s="74"/>
      <c r="F671" s="75"/>
      <c r="G671" s="411" t="s">
        <v>100</v>
      </c>
      <c r="H671" s="412"/>
      <c r="I671" s="15">
        <v>927</v>
      </c>
      <c r="J671" s="16">
        <v>501</v>
      </c>
      <c r="K671" s="17">
        <v>3500105</v>
      </c>
      <c r="L671" s="15">
        <v>18</v>
      </c>
      <c r="M671" s="413"/>
      <c r="N671" s="413"/>
      <c r="O671" s="413"/>
      <c r="P671" s="414"/>
      <c r="Q671" s="18">
        <v>22496.7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4">
        <v>22496719.159999996</v>
      </c>
      <c r="X671" s="7"/>
    </row>
    <row r="672" spans="1:24" ht="47.25" customHeight="1">
      <c r="A672" s="8"/>
      <c r="B672" s="73"/>
      <c r="C672" s="71"/>
      <c r="D672" s="75"/>
      <c r="E672" s="415" t="s">
        <v>323</v>
      </c>
      <c r="F672" s="415"/>
      <c r="G672" s="415"/>
      <c r="H672" s="416"/>
      <c r="I672" s="15">
        <v>927</v>
      </c>
      <c r="J672" s="16">
        <v>501</v>
      </c>
      <c r="K672" s="17">
        <v>3500200</v>
      </c>
      <c r="L672" s="15">
        <v>0</v>
      </c>
      <c r="M672" s="413"/>
      <c r="N672" s="413"/>
      <c r="O672" s="413"/>
      <c r="P672" s="414"/>
      <c r="Q672" s="18">
        <v>914.3</v>
      </c>
      <c r="R672" s="18">
        <v>0</v>
      </c>
      <c r="S672" s="18">
        <v>0</v>
      </c>
      <c r="T672" s="18">
        <v>0</v>
      </c>
      <c r="U672" s="18">
        <v>914.3</v>
      </c>
      <c r="V672" s="18">
        <v>0</v>
      </c>
      <c r="W672" s="14">
        <v>914312.25</v>
      </c>
      <c r="X672" s="7"/>
    </row>
    <row r="673" spans="1:24" ht="21.75" customHeight="1">
      <c r="A673" s="8"/>
      <c r="B673" s="73"/>
      <c r="C673" s="71"/>
      <c r="D673" s="74"/>
      <c r="E673" s="75"/>
      <c r="F673" s="415" t="s">
        <v>324</v>
      </c>
      <c r="G673" s="415"/>
      <c r="H673" s="416"/>
      <c r="I673" s="15">
        <v>927</v>
      </c>
      <c r="J673" s="16">
        <v>501</v>
      </c>
      <c r="K673" s="17">
        <v>3500202</v>
      </c>
      <c r="L673" s="15">
        <v>0</v>
      </c>
      <c r="M673" s="413"/>
      <c r="N673" s="413"/>
      <c r="O673" s="413"/>
      <c r="P673" s="414"/>
      <c r="Q673" s="18">
        <v>914.3</v>
      </c>
      <c r="R673" s="18">
        <v>0</v>
      </c>
      <c r="S673" s="18">
        <v>0</v>
      </c>
      <c r="T673" s="18">
        <v>0</v>
      </c>
      <c r="U673" s="18">
        <v>914.3</v>
      </c>
      <c r="V673" s="18">
        <v>0</v>
      </c>
      <c r="W673" s="14">
        <v>914312.25</v>
      </c>
      <c r="X673" s="7"/>
    </row>
    <row r="674" spans="1:24" ht="27" customHeight="1">
      <c r="A674" s="8"/>
      <c r="B674" s="73"/>
      <c r="C674" s="71"/>
      <c r="D674" s="74"/>
      <c r="E674" s="74"/>
      <c r="F674" s="75"/>
      <c r="G674" s="411" t="s">
        <v>83</v>
      </c>
      <c r="H674" s="412"/>
      <c r="I674" s="15">
        <v>927</v>
      </c>
      <c r="J674" s="16">
        <v>501</v>
      </c>
      <c r="K674" s="17">
        <v>3500202</v>
      </c>
      <c r="L674" s="15">
        <v>500</v>
      </c>
      <c r="M674" s="413"/>
      <c r="N674" s="413"/>
      <c r="O674" s="413"/>
      <c r="P674" s="414"/>
      <c r="Q674" s="18">
        <v>914.3</v>
      </c>
      <c r="R674" s="18">
        <v>0</v>
      </c>
      <c r="S674" s="18">
        <v>0</v>
      </c>
      <c r="T674" s="18">
        <v>0</v>
      </c>
      <c r="U674" s="18">
        <v>914.3</v>
      </c>
      <c r="V674" s="18">
        <v>0</v>
      </c>
      <c r="W674" s="14">
        <v>914312.25</v>
      </c>
      <c r="X674" s="7"/>
    </row>
    <row r="675" spans="1:24" ht="12" customHeight="1">
      <c r="A675" s="8"/>
      <c r="B675" s="70"/>
      <c r="C675" s="417" t="s">
        <v>108</v>
      </c>
      <c r="D675" s="417"/>
      <c r="E675" s="417"/>
      <c r="F675" s="417"/>
      <c r="G675" s="417"/>
      <c r="H675" s="418"/>
      <c r="I675" s="10">
        <v>927</v>
      </c>
      <c r="J675" s="11">
        <v>502</v>
      </c>
      <c r="K675" s="12">
        <v>0</v>
      </c>
      <c r="L675" s="10">
        <v>0</v>
      </c>
      <c r="M675" s="419"/>
      <c r="N675" s="419"/>
      <c r="O675" s="419"/>
      <c r="P675" s="420"/>
      <c r="Q675" s="13">
        <v>376403.6</v>
      </c>
      <c r="R675" s="13">
        <v>0</v>
      </c>
      <c r="S675" s="13">
        <v>0</v>
      </c>
      <c r="T675" s="13">
        <v>0</v>
      </c>
      <c r="U675" s="13">
        <v>0</v>
      </c>
      <c r="V675" s="13">
        <v>37021.9</v>
      </c>
      <c r="W675" s="14">
        <v>376403613.74000007</v>
      </c>
      <c r="X675" s="7"/>
    </row>
    <row r="676" spans="1:24" ht="32.25" customHeight="1">
      <c r="A676" s="8"/>
      <c r="B676" s="73"/>
      <c r="C676" s="72"/>
      <c r="D676" s="415" t="s">
        <v>361</v>
      </c>
      <c r="E676" s="415"/>
      <c r="F676" s="415"/>
      <c r="G676" s="415"/>
      <c r="H676" s="416"/>
      <c r="I676" s="15">
        <v>927</v>
      </c>
      <c r="J676" s="16">
        <v>502</v>
      </c>
      <c r="K676" s="17">
        <v>1040000</v>
      </c>
      <c r="L676" s="15">
        <v>0</v>
      </c>
      <c r="M676" s="413"/>
      <c r="N676" s="413"/>
      <c r="O676" s="413"/>
      <c r="P676" s="414"/>
      <c r="Q676" s="18">
        <v>33862.9</v>
      </c>
      <c r="R676" s="18">
        <v>0</v>
      </c>
      <c r="S676" s="18">
        <v>0</v>
      </c>
      <c r="T676" s="18">
        <v>0</v>
      </c>
      <c r="U676" s="18">
        <v>0</v>
      </c>
      <c r="V676" s="18">
        <v>33862.9</v>
      </c>
      <c r="W676" s="14">
        <v>33862925.34</v>
      </c>
      <c r="X676" s="7"/>
    </row>
    <row r="677" spans="1:24" ht="32.25" customHeight="1">
      <c r="A677" s="8"/>
      <c r="B677" s="73"/>
      <c r="C677" s="71"/>
      <c r="D677" s="75"/>
      <c r="E677" s="415" t="s">
        <v>366</v>
      </c>
      <c r="F677" s="415"/>
      <c r="G677" s="415"/>
      <c r="H677" s="416"/>
      <c r="I677" s="15">
        <v>927</v>
      </c>
      <c r="J677" s="16">
        <v>502</v>
      </c>
      <c r="K677" s="17">
        <v>1040300</v>
      </c>
      <c r="L677" s="15">
        <v>0</v>
      </c>
      <c r="M677" s="413"/>
      <c r="N677" s="413"/>
      <c r="O677" s="413"/>
      <c r="P677" s="414"/>
      <c r="Q677" s="18">
        <v>9862.9</v>
      </c>
      <c r="R677" s="18">
        <v>0</v>
      </c>
      <c r="S677" s="18">
        <v>0</v>
      </c>
      <c r="T677" s="18">
        <v>0</v>
      </c>
      <c r="U677" s="18">
        <v>0</v>
      </c>
      <c r="V677" s="18">
        <v>9862.9</v>
      </c>
      <c r="W677" s="14">
        <v>9862925.34</v>
      </c>
      <c r="X677" s="7"/>
    </row>
    <row r="678" spans="1:24" ht="12" customHeight="1">
      <c r="A678" s="8"/>
      <c r="B678" s="73"/>
      <c r="C678" s="71"/>
      <c r="D678" s="74"/>
      <c r="E678" s="74"/>
      <c r="F678" s="75"/>
      <c r="G678" s="411" t="s">
        <v>330</v>
      </c>
      <c r="H678" s="412"/>
      <c r="I678" s="15">
        <v>927</v>
      </c>
      <c r="J678" s="16">
        <v>502</v>
      </c>
      <c r="K678" s="17">
        <v>1040300</v>
      </c>
      <c r="L678" s="15">
        <v>3</v>
      </c>
      <c r="M678" s="413"/>
      <c r="N678" s="413"/>
      <c r="O678" s="413"/>
      <c r="P678" s="414"/>
      <c r="Q678" s="18">
        <v>9862.9</v>
      </c>
      <c r="R678" s="18">
        <v>0</v>
      </c>
      <c r="S678" s="18">
        <v>0</v>
      </c>
      <c r="T678" s="18">
        <v>0</v>
      </c>
      <c r="U678" s="18">
        <v>0</v>
      </c>
      <c r="V678" s="18">
        <v>9862.9</v>
      </c>
      <c r="W678" s="14">
        <v>9862925.34</v>
      </c>
      <c r="X678" s="7"/>
    </row>
    <row r="679" spans="1:24" ht="55.5" customHeight="1">
      <c r="A679" s="8"/>
      <c r="B679" s="73"/>
      <c r="C679" s="71"/>
      <c r="D679" s="75"/>
      <c r="E679" s="415" t="s">
        <v>367</v>
      </c>
      <c r="F679" s="415"/>
      <c r="G679" s="415"/>
      <c r="H679" s="416"/>
      <c r="I679" s="15">
        <v>927</v>
      </c>
      <c r="J679" s="16">
        <v>502</v>
      </c>
      <c r="K679" s="17">
        <v>1040400</v>
      </c>
      <c r="L679" s="15">
        <v>0</v>
      </c>
      <c r="M679" s="413"/>
      <c r="N679" s="413"/>
      <c r="O679" s="413"/>
      <c r="P679" s="414"/>
      <c r="Q679" s="18">
        <v>24000</v>
      </c>
      <c r="R679" s="18">
        <v>0</v>
      </c>
      <c r="S679" s="18">
        <v>0</v>
      </c>
      <c r="T679" s="18">
        <v>0</v>
      </c>
      <c r="U679" s="18">
        <v>0</v>
      </c>
      <c r="V679" s="18">
        <v>24000</v>
      </c>
      <c r="W679" s="14">
        <v>24000000</v>
      </c>
      <c r="X679" s="7"/>
    </row>
    <row r="680" spans="1:24" ht="66" customHeight="1">
      <c r="A680" s="8"/>
      <c r="B680" s="73"/>
      <c r="C680" s="71"/>
      <c r="D680" s="74"/>
      <c r="E680" s="75"/>
      <c r="F680" s="415" t="s">
        <v>368</v>
      </c>
      <c r="G680" s="415"/>
      <c r="H680" s="416"/>
      <c r="I680" s="15">
        <v>927</v>
      </c>
      <c r="J680" s="16">
        <v>502</v>
      </c>
      <c r="K680" s="17">
        <v>1040403</v>
      </c>
      <c r="L680" s="15">
        <v>0</v>
      </c>
      <c r="M680" s="413"/>
      <c r="N680" s="413"/>
      <c r="O680" s="413"/>
      <c r="P680" s="414"/>
      <c r="Q680" s="18">
        <v>24000</v>
      </c>
      <c r="R680" s="18">
        <v>0</v>
      </c>
      <c r="S680" s="18">
        <v>0</v>
      </c>
      <c r="T680" s="18">
        <v>0</v>
      </c>
      <c r="U680" s="18">
        <v>0</v>
      </c>
      <c r="V680" s="18">
        <v>24000</v>
      </c>
      <c r="W680" s="14">
        <v>24000000</v>
      </c>
      <c r="X680" s="7"/>
    </row>
    <row r="681" spans="1:24" ht="12" customHeight="1">
      <c r="A681" s="8"/>
      <c r="B681" s="73"/>
      <c r="C681" s="71"/>
      <c r="D681" s="74"/>
      <c r="E681" s="74"/>
      <c r="F681" s="75"/>
      <c r="G681" s="411" t="s">
        <v>330</v>
      </c>
      <c r="H681" s="412"/>
      <c r="I681" s="15">
        <v>927</v>
      </c>
      <c r="J681" s="16">
        <v>502</v>
      </c>
      <c r="K681" s="17">
        <v>1040403</v>
      </c>
      <c r="L681" s="15">
        <v>3</v>
      </c>
      <c r="M681" s="413"/>
      <c r="N681" s="413"/>
      <c r="O681" s="413"/>
      <c r="P681" s="414"/>
      <c r="Q681" s="18">
        <v>24000</v>
      </c>
      <c r="R681" s="18">
        <v>0</v>
      </c>
      <c r="S681" s="18">
        <v>0</v>
      </c>
      <c r="T681" s="18">
        <v>0</v>
      </c>
      <c r="U681" s="18">
        <v>0</v>
      </c>
      <c r="V681" s="18">
        <v>24000</v>
      </c>
      <c r="W681" s="14">
        <v>24000000</v>
      </c>
      <c r="X681" s="7"/>
    </row>
    <row r="682" spans="1:24" ht="21.75" customHeight="1">
      <c r="A682" s="8"/>
      <c r="B682" s="73"/>
      <c r="C682" s="72"/>
      <c r="D682" s="415" t="s">
        <v>109</v>
      </c>
      <c r="E682" s="415"/>
      <c r="F682" s="415"/>
      <c r="G682" s="415"/>
      <c r="H682" s="416"/>
      <c r="I682" s="15">
        <v>927</v>
      </c>
      <c r="J682" s="16">
        <v>502</v>
      </c>
      <c r="K682" s="17">
        <v>3510000</v>
      </c>
      <c r="L682" s="15">
        <v>0</v>
      </c>
      <c r="M682" s="413"/>
      <c r="N682" s="413"/>
      <c r="O682" s="413"/>
      <c r="P682" s="414"/>
      <c r="Q682" s="18">
        <v>339381.7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4">
        <v>339381688.40000004</v>
      </c>
      <c r="X682" s="7"/>
    </row>
    <row r="683" spans="1:24" ht="58.5" customHeight="1">
      <c r="A683" s="8"/>
      <c r="B683" s="73"/>
      <c r="C683" s="71"/>
      <c r="D683" s="75"/>
      <c r="E683" s="415" t="s">
        <v>110</v>
      </c>
      <c r="F683" s="415"/>
      <c r="G683" s="415"/>
      <c r="H683" s="416"/>
      <c r="I683" s="15">
        <v>927</v>
      </c>
      <c r="J683" s="16">
        <v>502</v>
      </c>
      <c r="K683" s="17">
        <v>3510200</v>
      </c>
      <c r="L683" s="15">
        <v>0</v>
      </c>
      <c r="M683" s="413"/>
      <c r="N683" s="413"/>
      <c r="O683" s="413"/>
      <c r="P683" s="414"/>
      <c r="Q683" s="18">
        <v>338369.8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4">
        <v>338369767.40000004</v>
      </c>
      <c r="X683" s="7"/>
    </row>
    <row r="684" spans="1:24" ht="61.5" customHeight="1">
      <c r="A684" s="8"/>
      <c r="B684" s="73"/>
      <c r="C684" s="71"/>
      <c r="D684" s="74"/>
      <c r="E684" s="75"/>
      <c r="F684" s="415" t="s">
        <v>369</v>
      </c>
      <c r="G684" s="415"/>
      <c r="H684" s="416"/>
      <c r="I684" s="15">
        <v>927</v>
      </c>
      <c r="J684" s="16">
        <v>502</v>
      </c>
      <c r="K684" s="17">
        <v>3510205</v>
      </c>
      <c r="L684" s="15">
        <v>0</v>
      </c>
      <c r="M684" s="413"/>
      <c r="N684" s="413"/>
      <c r="O684" s="413"/>
      <c r="P684" s="414"/>
      <c r="Q684" s="18">
        <v>333031.8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4">
        <v>333031774.29</v>
      </c>
      <c r="X684" s="7"/>
    </row>
    <row r="685" spans="1:24" ht="21.75" customHeight="1">
      <c r="A685" s="8"/>
      <c r="B685" s="73"/>
      <c r="C685" s="71"/>
      <c r="D685" s="74"/>
      <c r="E685" s="74"/>
      <c r="F685" s="75"/>
      <c r="G685" s="411" t="s">
        <v>107</v>
      </c>
      <c r="H685" s="412"/>
      <c r="I685" s="15">
        <v>927</v>
      </c>
      <c r="J685" s="16">
        <v>502</v>
      </c>
      <c r="K685" s="17">
        <v>3510205</v>
      </c>
      <c r="L685" s="15">
        <v>6</v>
      </c>
      <c r="M685" s="413"/>
      <c r="N685" s="413"/>
      <c r="O685" s="413"/>
      <c r="P685" s="414"/>
      <c r="Q685" s="18">
        <v>333031.8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4">
        <v>333031774.29</v>
      </c>
      <c r="X685" s="7"/>
    </row>
    <row r="686" spans="1:24" ht="105.75" customHeight="1">
      <c r="A686" s="8"/>
      <c r="B686" s="73"/>
      <c r="C686" s="71"/>
      <c r="D686" s="74"/>
      <c r="E686" s="75"/>
      <c r="F686" s="415" t="s">
        <v>370</v>
      </c>
      <c r="G686" s="415"/>
      <c r="H686" s="416"/>
      <c r="I686" s="15">
        <v>927</v>
      </c>
      <c r="J686" s="16">
        <v>502</v>
      </c>
      <c r="K686" s="17">
        <v>3510209</v>
      </c>
      <c r="L686" s="15">
        <v>0</v>
      </c>
      <c r="M686" s="413"/>
      <c r="N686" s="413"/>
      <c r="O686" s="413"/>
      <c r="P686" s="414"/>
      <c r="Q686" s="18">
        <v>5338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4">
        <v>5337993.11</v>
      </c>
      <c r="X686" s="7"/>
    </row>
    <row r="687" spans="1:24" ht="21.75" customHeight="1">
      <c r="A687" s="8"/>
      <c r="B687" s="73"/>
      <c r="C687" s="71"/>
      <c r="D687" s="74"/>
      <c r="E687" s="74"/>
      <c r="F687" s="75"/>
      <c r="G687" s="411" t="s">
        <v>100</v>
      </c>
      <c r="H687" s="412"/>
      <c r="I687" s="15">
        <v>927</v>
      </c>
      <c r="J687" s="16">
        <v>502</v>
      </c>
      <c r="K687" s="17">
        <v>3510209</v>
      </c>
      <c r="L687" s="15">
        <v>18</v>
      </c>
      <c r="M687" s="413"/>
      <c r="N687" s="413"/>
      <c r="O687" s="413"/>
      <c r="P687" s="414"/>
      <c r="Q687" s="18">
        <v>5338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4">
        <v>5337993.11</v>
      </c>
      <c r="X687" s="7"/>
    </row>
    <row r="688" spans="1:24" ht="67.5" customHeight="1">
      <c r="A688" s="8"/>
      <c r="B688" s="73"/>
      <c r="C688" s="71"/>
      <c r="D688" s="75"/>
      <c r="E688" s="415" t="s">
        <v>371</v>
      </c>
      <c r="F688" s="415"/>
      <c r="G688" s="415"/>
      <c r="H688" s="416"/>
      <c r="I688" s="15">
        <v>927</v>
      </c>
      <c r="J688" s="16">
        <v>502</v>
      </c>
      <c r="K688" s="17">
        <v>3510300</v>
      </c>
      <c r="L688" s="15">
        <v>0</v>
      </c>
      <c r="M688" s="413"/>
      <c r="N688" s="413"/>
      <c r="O688" s="413"/>
      <c r="P688" s="414"/>
      <c r="Q688" s="18">
        <v>1011.9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4">
        <v>1011921</v>
      </c>
      <c r="X688" s="7"/>
    </row>
    <row r="689" spans="1:24" ht="21.75" customHeight="1">
      <c r="A689" s="8"/>
      <c r="B689" s="73"/>
      <c r="C689" s="71"/>
      <c r="D689" s="74"/>
      <c r="E689" s="74"/>
      <c r="F689" s="75"/>
      <c r="G689" s="411" t="s">
        <v>107</v>
      </c>
      <c r="H689" s="412"/>
      <c r="I689" s="15">
        <v>927</v>
      </c>
      <c r="J689" s="16">
        <v>502</v>
      </c>
      <c r="K689" s="17">
        <v>3510300</v>
      </c>
      <c r="L689" s="15">
        <v>6</v>
      </c>
      <c r="M689" s="413"/>
      <c r="N689" s="413"/>
      <c r="O689" s="413"/>
      <c r="P689" s="414"/>
      <c r="Q689" s="18">
        <v>11.9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4">
        <v>11921</v>
      </c>
      <c r="X689" s="7"/>
    </row>
    <row r="690" spans="1:24" ht="103.5" customHeight="1">
      <c r="A690" s="8"/>
      <c r="B690" s="73"/>
      <c r="C690" s="71"/>
      <c r="D690" s="74"/>
      <c r="E690" s="75"/>
      <c r="F690" s="415" t="s">
        <v>372</v>
      </c>
      <c r="G690" s="415"/>
      <c r="H690" s="416"/>
      <c r="I690" s="15">
        <v>927</v>
      </c>
      <c r="J690" s="16">
        <v>502</v>
      </c>
      <c r="K690" s="17">
        <v>3510302</v>
      </c>
      <c r="L690" s="15">
        <v>0</v>
      </c>
      <c r="M690" s="413"/>
      <c r="N690" s="413"/>
      <c r="O690" s="413"/>
      <c r="P690" s="414"/>
      <c r="Q690" s="18">
        <v>1000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4">
        <v>1000000</v>
      </c>
      <c r="X690" s="7"/>
    </row>
    <row r="691" spans="1:24" ht="21.75" customHeight="1">
      <c r="A691" s="8"/>
      <c r="B691" s="73"/>
      <c r="C691" s="71"/>
      <c r="D691" s="74"/>
      <c r="E691" s="74"/>
      <c r="F691" s="75"/>
      <c r="G691" s="411" t="s">
        <v>100</v>
      </c>
      <c r="H691" s="412"/>
      <c r="I691" s="15">
        <v>927</v>
      </c>
      <c r="J691" s="16">
        <v>502</v>
      </c>
      <c r="K691" s="17">
        <v>3510302</v>
      </c>
      <c r="L691" s="15">
        <v>18</v>
      </c>
      <c r="M691" s="413"/>
      <c r="N691" s="413"/>
      <c r="O691" s="413"/>
      <c r="P691" s="414"/>
      <c r="Q691" s="18">
        <v>1000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4">
        <v>1000000</v>
      </c>
      <c r="X691" s="7"/>
    </row>
    <row r="692" spans="1:24" ht="21.75" customHeight="1">
      <c r="A692" s="8"/>
      <c r="B692" s="73"/>
      <c r="C692" s="72"/>
      <c r="D692" s="415" t="s">
        <v>225</v>
      </c>
      <c r="E692" s="415"/>
      <c r="F692" s="415"/>
      <c r="G692" s="415"/>
      <c r="H692" s="416"/>
      <c r="I692" s="15">
        <v>927</v>
      </c>
      <c r="J692" s="16">
        <v>502</v>
      </c>
      <c r="K692" s="17">
        <v>5220000</v>
      </c>
      <c r="L692" s="15">
        <v>0</v>
      </c>
      <c r="M692" s="413"/>
      <c r="N692" s="413"/>
      <c r="O692" s="413"/>
      <c r="P692" s="414"/>
      <c r="Q692" s="18">
        <v>3159</v>
      </c>
      <c r="R692" s="18">
        <v>0</v>
      </c>
      <c r="S692" s="18">
        <v>0</v>
      </c>
      <c r="T692" s="18">
        <v>0</v>
      </c>
      <c r="U692" s="18">
        <v>0</v>
      </c>
      <c r="V692" s="18">
        <v>3159</v>
      </c>
      <c r="W692" s="14">
        <v>3159000</v>
      </c>
      <c r="X692" s="7"/>
    </row>
    <row r="693" spans="1:24" ht="63.75" customHeight="1">
      <c r="A693" s="8"/>
      <c r="B693" s="73"/>
      <c r="C693" s="71"/>
      <c r="D693" s="75"/>
      <c r="E693" s="415" t="s">
        <v>373</v>
      </c>
      <c r="F693" s="415"/>
      <c r="G693" s="415"/>
      <c r="H693" s="416"/>
      <c r="I693" s="15">
        <v>927</v>
      </c>
      <c r="J693" s="16">
        <v>502</v>
      </c>
      <c r="K693" s="17">
        <v>5220900</v>
      </c>
      <c r="L693" s="15">
        <v>0</v>
      </c>
      <c r="M693" s="413"/>
      <c r="N693" s="413"/>
      <c r="O693" s="413"/>
      <c r="P693" s="414"/>
      <c r="Q693" s="18">
        <v>3159</v>
      </c>
      <c r="R693" s="18">
        <v>0</v>
      </c>
      <c r="S693" s="18">
        <v>0</v>
      </c>
      <c r="T693" s="18">
        <v>0</v>
      </c>
      <c r="U693" s="18">
        <v>0</v>
      </c>
      <c r="V693" s="18">
        <v>3159</v>
      </c>
      <c r="W693" s="14">
        <v>3159000</v>
      </c>
      <c r="X693" s="7"/>
    </row>
    <row r="694" spans="1:24" ht="63.75" customHeight="1">
      <c r="A694" s="8"/>
      <c r="B694" s="73"/>
      <c r="C694" s="71"/>
      <c r="D694" s="74"/>
      <c r="E694" s="75"/>
      <c r="F694" s="415" t="s">
        <v>373</v>
      </c>
      <c r="G694" s="415"/>
      <c r="H694" s="416"/>
      <c r="I694" s="15">
        <v>927</v>
      </c>
      <c r="J694" s="16">
        <v>502</v>
      </c>
      <c r="K694" s="17">
        <v>5220901</v>
      </c>
      <c r="L694" s="15">
        <v>0</v>
      </c>
      <c r="M694" s="413"/>
      <c r="N694" s="413"/>
      <c r="O694" s="413"/>
      <c r="P694" s="414"/>
      <c r="Q694" s="18">
        <v>1275</v>
      </c>
      <c r="R694" s="18">
        <v>0</v>
      </c>
      <c r="S694" s="18">
        <v>0</v>
      </c>
      <c r="T694" s="18">
        <v>0</v>
      </c>
      <c r="U694" s="18">
        <v>0</v>
      </c>
      <c r="V694" s="18">
        <v>1275</v>
      </c>
      <c r="W694" s="14">
        <v>1275000</v>
      </c>
      <c r="X694" s="7"/>
    </row>
    <row r="695" spans="1:24" ht="12" customHeight="1">
      <c r="A695" s="8"/>
      <c r="B695" s="73"/>
      <c r="C695" s="71"/>
      <c r="D695" s="74"/>
      <c r="E695" s="74"/>
      <c r="F695" s="75"/>
      <c r="G695" s="411" t="s">
        <v>330</v>
      </c>
      <c r="H695" s="412"/>
      <c r="I695" s="15">
        <v>927</v>
      </c>
      <c r="J695" s="16">
        <v>502</v>
      </c>
      <c r="K695" s="17">
        <v>5220901</v>
      </c>
      <c r="L695" s="15">
        <v>3</v>
      </c>
      <c r="M695" s="413"/>
      <c r="N695" s="413"/>
      <c r="O695" s="413"/>
      <c r="P695" s="414"/>
      <c r="Q695" s="18">
        <v>1275</v>
      </c>
      <c r="R695" s="18">
        <v>0</v>
      </c>
      <c r="S695" s="18">
        <v>0</v>
      </c>
      <c r="T695" s="18">
        <v>0</v>
      </c>
      <c r="U695" s="18">
        <v>0</v>
      </c>
      <c r="V695" s="18">
        <v>1275</v>
      </c>
      <c r="W695" s="14">
        <v>1275000</v>
      </c>
      <c r="X695" s="7"/>
    </row>
    <row r="696" spans="1:24" ht="57" customHeight="1">
      <c r="A696" s="8"/>
      <c r="B696" s="73"/>
      <c r="C696" s="71"/>
      <c r="D696" s="74"/>
      <c r="E696" s="75"/>
      <c r="F696" s="415" t="s">
        <v>374</v>
      </c>
      <c r="G696" s="415"/>
      <c r="H696" s="416"/>
      <c r="I696" s="15">
        <v>927</v>
      </c>
      <c r="J696" s="16">
        <v>502</v>
      </c>
      <c r="K696" s="17">
        <v>5220902</v>
      </c>
      <c r="L696" s="15">
        <v>0</v>
      </c>
      <c r="M696" s="413"/>
      <c r="N696" s="413"/>
      <c r="O696" s="413"/>
      <c r="P696" s="414"/>
      <c r="Q696" s="18">
        <v>1276</v>
      </c>
      <c r="R696" s="18">
        <v>0</v>
      </c>
      <c r="S696" s="18">
        <v>0</v>
      </c>
      <c r="T696" s="18">
        <v>0</v>
      </c>
      <c r="U696" s="18">
        <v>0</v>
      </c>
      <c r="V696" s="18">
        <v>1276</v>
      </c>
      <c r="W696" s="14">
        <v>1276000</v>
      </c>
      <c r="X696" s="7"/>
    </row>
    <row r="697" spans="1:24" ht="12" customHeight="1">
      <c r="A697" s="8"/>
      <c r="B697" s="73"/>
      <c r="C697" s="71"/>
      <c r="D697" s="74"/>
      <c r="E697" s="74"/>
      <c r="F697" s="75"/>
      <c r="G697" s="411" t="s">
        <v>330</v>
      </c>
      <c r="H697" s="412"/>
      <c r="I697" s="15">
        <v>927</v>
      </c>
      <c r="J697" s="16">
        <v>502</v>
      </c>
      <c r="K697" s="17">
        <v>5220902</v>
      </c>
      <c r="L697" s="15">
        <v>3</v>
      </c>
      <c r="M697" s="413"/>
      <c r="N697" s="413"/>
      <c r="O697" s="413"/>
      <c r="P697" s="414"/>
      <c r="Q697" s="18">
        <v>1276</v>
      </c>
      <c r="R697" s="18">
        <v>0</v>
      </c>
      <c r="S697" s="18">
        <v>0</v>
      </c>
      <c r="T697" s="18">
        <v>0</v>
      </c>
      <c r="U697" s="18">
        <v>0</v>
      </c>
      <c r="V697" s="18">
        <v>1276</v>
      </c>
      <c r="W697" s="14">
        <v>1276000</v>
      </c>
      <c r="X697" s="7"/>
    </row>
    <row r="698" spans="1:24" ht="90.75" customHeight="1">
      <c r="A698" s="8"/>
      <c r="B698" s="73"/>
      <c r="C698" s="71"/>
      <c r="D698" s="74"/>
      <c r="E698" s="75"/>
      <c r="F698" s="415" t="s">
        <v>375</v>
      </c>
      <c r="G698" s="415"/>
      <c r="H698" s="416"/>
      <c r="I698" s="15">
        <v>927</v>
      </c>
      <c r="J698" s="16">
        <v>502</v>
      </c>
      <c r="K698" s="17">
        <v>5220903</v>
      </c>
      <c r="L698" s="15">
        <v>0</v>
      </c>
      <c r="M698" s="413"/>
      <c r="N698" s="413"/>
      <c r="O698" s="413"/>
      <c r="P698" s="414"/>
      <c r="Q698" s="18">
        <v>608</v>
      </c>
      <c r="R698" s="18">
        <v>0</v>
      </c>
      <c r="S698" s="18">
        <v>0</v>
      </c>
      <c r="T698" s="18">
        <v>0</v>
      </c>
      <c r="U698" s="18">
        <v>0</v>
      </c>
      <c r="V698" s="18">
        <v>608</v>
      </c>
      <c r="W698" s="14">
        <v>608000</v>
      </c>
      <c r="X698" s="7"/>
    </row>
    <row r="699" spans="1:24" ht="12" customHeight="1">
      <c r="A699" s="8"/>
      <c r="B699" s="73"/>
      <c r="C699" s="71"/>
      <c r="D699" s="74"/>
      <c r="E699" s="74"/>
      <c r="F699" s="75"/>
      <c r="G699" s="411" t="s">
        <v>330</v>
      </c>
      <c r="H699" s="412"/>
      <c r="I699" s="15">
        <v>927</v>
      </c>
      <c r="J699" s="16">
        <v>502</v>
      </c>
      <c r="K699" s="17">
        <v>5220903</v>
      </c>
      <c r="L699" s="15">
        <v>3</v>
      </c>
      <c r="M699" s="413"/>
      <c r="N699" s="413"/>
      <c r="O699" s="413"/>
      <c r="P699" s="414"/>
      <c r="Q699" s="18">
        <v>608</v>
      </c>
      <c r="R699" s="18">
        <v>0</v>
      </c>
      <c r="S699" s="18">
        <v>0</v>
      </c>
      <c r="T699" s="18">
        <v>0</v>
      </c>
      <c r="U699" s="18">
        <v>0</v>
      </c>
      <c r="V699" s="18">
        <v>608</v>
      </c>
      <c r="W699" s="14">
        <v>608000</v>
      </c>
      <c r="X699" s="7"/>
    </row>
    <row r="700" spans="1:24" ht="12" customHeight="1">
      <c r="A700" s="8"/>
      <c r="B700" s="70"/>
      <c r="C700" s="417" t="s">
        <v>376</v>
      </c>
      <c r="D700" s="417"/>
      <c r="E700" s="417"/>
      <c r="F700" s="417"/>
      <c r="G700" s="417"/>
      <c r="H700" s="418"/>
      <c r="I700" s="10">
        <v>927</v>
      </c>
      <c r="J700" s="11">
        <v>503</v>
      </c>
      <c r="K700" s="12">
        <v>0</v>
      </c>
      <c r="L700" s="10">
        <v>0</v>
      </c>
      <c r="M700" s="419"/>
      <c r="N700" s="419"/>
      <c r="O700" s="419"/>
      <c r="P700" s="420"/>
      <c r="Q700" s="13">
        <v>588253.7</v>
      </c>
      <c r="R700" s="13">
        <v>0</v>
      </c>
      <c r="S700" s="13">
        <v>0</v>
      </c>
      <c r="T700" s="13">
        <v>0</v>
      </c>
      <c r="U700" s="13">
        <v>110055</v>
      </c>
      <c r="V700" s="13">
        <v>33671.7</v>
      </c>
      <c r="W700" s="14">
        <v>588253647.41</v>
      </c>
      <c r="X700" s="7"/>
    </row>
    <row r="701" spans="1:24" ht="42.75" customHeight="1">
      <c r="A701" s="8"/>
      <c r="B701" s="73"/>
      <c r="C701" s="72"/>
      <c r="D701" s="415" t="s">
        <v>327</v>
      </c>
      <c r="E701" s="415"/>
      <c r="F701" s="415"/>
      <c r="G701" s="415"/>
      <c r="H701" s="416"/>
      <c r="I701" s="15">
        <v>927</v>
      </c>
      <c r="J701" s="16">
        <v>503</v>
      </c>
      <c r="K701" s="17">
        <v>1020000</v>
      </c>
      <c r="L701" s="15">
        <v>0</v>
      </c>
      <c r="M701" s="413"/>
      <c r="N701" s="413"/>
      <c r="O701" s="413"/>
      <c r="P701" s="414"/>
      <c r="Q701" s="18">
        <v>12412</v>
      </c>
      <c r="R701" s="18">
        <v>0</v>
      </c>
      <c r="S701" s="18">
        <v>0</v>
      </c>
      <c r="T701" s="18">
        <v>0</v>
      </c>
      <c r="U701" s="18">
        <v>0</v>
      </c>
      <c r="V701" s="18">
        <v>12412</v>
      </c>
      <c r="W701" s="14">
        <v>12412000</v>
      </c>
      <c r="X701" s="7"/>
    </row>
    <row r="702" spans="1:24" ht="81.75" customHeight="1">
      <c r="A702" s="8"/>
      <c r="B702" s="73"/>
      <c r="C702" s="71"/>
      <c r="D702" s="75"/>
      <c r="E702" s="415" t="s">
        <v>328</v>
      </c>
      <c r="F702" s="415"/>
      <c r="G702" s="415"/>
      <c r="H702" s="416"/>
      <c r="I702" s="15">
        <v>927</v>
      </c>
      <c r="J702" s="16">
        <v>503</v>
      </c>
      <c r="K702" s="17">
        <v>1020100</v>
      </c>
      <c r="L702" s="15">
        <v>0</v>
      </c>
      <c r="M702" s="413"/>
      <c r="N702" s="413"/>
      <c r="O702" s="413"/>
      <c r="P702" s="414"/>
      <c r="Q702" s="18">
        <v>12412</v>
      </c>
      <c r="R702" s="18">
        <v>0</v>
      </c>
      <c r="S702" s="18">
        <v>0</v>
      </c>
      <c r="T702" s="18">
        <v>0</v>
      </c>
      <c r="U702" s="18">
        <v>0</v>
      </c>
      <c r="V702" s="18">
        <v>12412</v>
      </c>
      <c r="W702" s="14">
        <v>12412000</v>
      </c>
      <c r="X702" s="7"/>
    </row>
    <row r="703" spans="1:24" ht="49.5" customHeight="1">
      <c r="A703" s="8"/>
      <c r="B703" s="73"/>
      <c r="C703" s="71"/>
      <c r="D703" s="74"/>
      <c r="E703" s="75"/>
      <c r="F703" s="415" t="s">
        <v>377</v>
      </c>
      <c r="G703" s="415"/>
      <c r="H703" s="416"/>
      <c r="I703" s="15">
        <v>927</v>
      </c>
      <c r="J703" s="16">
        <v>503</v>
      </c>
      <c r="K703" s="17">
        <v>1020102</v>
      </c>
      <c r="L703" s="15">
        <v>0</v>
      </c>
      <c r="M703" s="413"/>
      <c r="N703" s="413"/>
      <c r="O703" s="413"/>
      <c r="P703" s="414"/>
      <c r="Q703" s="18">
        <v>12412</v>
      </c>
      <c r="R703" s="18">
        <v>0</v>
      </c>
      <c r="S703" s="18">
        <v>0</v>
      </c>
      <c r="T703" s="18">
        <v>0</v>
      </c>
      <c r="U703" s="18">
        <v>0</v>
      </c>
      <c r="V703" s="18">
        <v>12412</v>
      </c>
      <c r="W703" s="14">
        <v>12412000</v>
      </c>
      <c r="X703" s="7"/>
    </row>
    <row r="704" spans="1:24" ht="12" customHeight="1">
      <c r="A704" s="8"/>
      <c r="B704" s="73"/>
      <c r="C704" s="71"/>
      <c r="D704" s="74"/>
      <c r="E704" s="74"/>
      <c r="F704" s="75"/>
      <c r="G704" s="411" t="s">
        <v>330</v>
      </c>
      <c r="H704" s="412"/>
      <c r="I704" s="15">
        <v>927</v>
      </c>
      <c r="J704" s="16">
        <v>503</v>
      </c>
      <c r="K704" s="17">
        <v>1020102</v>
      </c>
      <c r="L704" s="15">
        <v>3</v>
      </c>
      <c r="M704" s="413"/>
      <c r="N704" s="413"/>
      <c r="O704" s="413"/>
      <c r="P704" s="414"/>
      <c r="Q704" s="18">
        <v>12412</v>
      </c>
      <c r="R704" s="18">
        <v>0</v>
      </c>
      <c r="S704" s="18">
        <v>0</v>
      </c>
      <c r="T704" s="18">
        <v>0</v>
      </c>
      <c r="U704" s="18">
        <v>0</v>
      </c>
      <c r="V704" s="18">
        <v>12412</v>
      </c>
      <c r="W704" s="14">
        <v>12412000</v>
      </c>
      <c r="X704" s="7"/>
    </row>
    <row r="705" spans="1:24" ht="12" customHeight="1">
      <c r="A705" s="8"/>
      <c r="B705" s="73"/>
      <c r="C705" s="72"/>
      <c r="D705" s="415" t="s">
        <v>376</v>
      </c>
      <c r="E705" s="415"/>
      <c r="F705" s="415"/>
      <c r="G705" s="415"/>
      <c r="H705" s="416"/>
      <c r="I705" s="15">
        <v>927</v>
      </c>
      <c r="J705" s="16">
        <v>503</v>
      </c>
      <c r="K705" s="17">
        <v>6000000</v>
      </c>
      <c r="L705" s="15">
        <v>0</v>
      </c>
      <c r="M705" s="413"/>
      <c r="N705" s="413"/>
      <c r="O705" s="413"/>
      <c r="P705" s="414"/>
      <c r="Q705" s="18">
        <v>566689.2</v>
      </c>
      <c r="R705" s="18">
        <v>0</v>
      </c>
      <c r="S705" s="18">
        <v>0</v>
      </c>
      <c r="T705" s="18">
        <v>0</v>
      </c>
      <c r="U705" s="18">
        <v>110055</v>
      </c>
      <c r="V705" s="18">
        <v>12637.2</v>
      </c>
      <c r="W705" s="14">
        <v>566689133.4099998</v>
      </c>
      <c r="X705" s="7"/>
    </row>
    <row r="706" spans="1:24" ht="12" customHeight="1">
      <c r="A706" s="8"/>
      <c r="B706" s="73"/>
      <c r="C706" s="71"/>
      <c r="D706" s="75"/>
      <c r="E706" s="415" t="s">
        <v>0</v>
      </c>
      <c r="F706" s="415"/>
      <c r="G706" s="415"/>
      <c r="H706" s="416"/>
      <c r="I706" s="15">
        <v>927</v>
      </c>
      <c r="J706" s="16">
        <v>503</v>
      </c>
      <c r="K706" s="17">
        <v>6000100</v>
      </c>
      <c r="L706" s="15">
        <v>0</v>
      </c>
      <c r="M706" s="413"/>
      <c r="N706" s="413"/>
      <c r="O706" s="413"/>
      <c r="P706" s="414"/>
      <c r="Q706" s="18">
        <v>56254.6</v>
      </c>
      <c r="R706" s="18">
        <v>0</v>
      </c>
      <c r="S706" s="18">
        <v>0</v>
      </c>
      <c r="T706" s="18">
        <v>0</v>
      </c>
      <c r="U706" s="18">
        <v>0</v>
      </c>
      <c r="V706" s="18">
        <v>10000.1</v>
      </c>
      <c r="W706" s="14">
        <v>56254558.53999999</v>
      </c>
      <c r="X706" s="7"/>
    </row>
    <row r="707" spans="1:24" ht="21.75" customHeight="1">
      <c r="A707" s="8"/>
      <c r="B707" s="73"/>
      <c r="C707" s="71"/>
      <c r="D707" s="74"/>
      <c r="E707" s="75"/>
      <c r="F707" s="415" t="s">
        <v>1</v>
      </c>
      <c r="G707" s="415"/>
      <c r="H707" s="416"/>
      <c r="I707" s="15">
        <v>927</v>
      </c>
      <c r="J707" s="16">
        <v>503</v>
      </c>
      <c r="K707" s="17">
        <v>6000101</v>
      </c>
      <c r="L707" s="15">
        <v>0</v>
      </c>
      <c r="M707" s="413"/>
      <c r="N707" s="413"/>
      <c r="O707" s="413"/>
      <c r="P707" s="414"/>
      <c r="Q707" s="18">
        <v>32933.8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4">
        <v>32933740.27</v>
      </c>
      <c r="X707" s="7"/>
    </row>
    <row r="708" spans="1:24" ht="32.25" customHeight="1">
      <c r="A708" s="8"/>
      <c r="B708" s="73"/>
      <c r="C708" s="71"/>
      <c r="D708" s="74"/>
      <c r="E708" s="74"/>
      <c r="F708" s="75"/>
      <c r="G708" s="411" t="s">
        <v>83</v>
      </c>
      <c r="H708" s="412"/>
      <c r="I708" s="15">
        <v>927</v>
      </c>
      <c r="J708" s="16">
        <v>503</v>
      </c>
      <c r="K708" s="17">
        <v>6000101</v>
      </c>
      <c r="L708" s="15">
        <v>500</v>
      </c>
      <c r="M708" s="413"/>
      <c r="N708" s="413"/>
      <c r="O708" s="413"/>
      <c r="P708" s="414"/>
      <c r="Q708" s="18">
        <v>32933.8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4">
        <v>32933740.27</v>
      </c>
      <c r="X708" s="7"/>
    </row>
    <row r="709" spans="1:24" ht="21.75" customHeight="1">
      <c r="A709" s="8"/>
      <c r="B709" s="73"/>
      <c r="C709" s="71"/>
      <c r="D709" s="74"/>
      <c r="E709" s="75"/>
      <c r="F709" s="415" t="s">
        <v>2</v>
      </c>
      <c r="G709" s="415"/>
      <c r="H709" s="416"/>
      <c r="I709" s="15">
        <v>927</v>
      </c>
      <c r="J709" s="16">
        <v>503</v>
      </c>
      <c r="K709" s="17">
        <v>6000102</v>
      </c>
      <c r="L709" s="15">
        <v>0</v>
      </c>
      <c r="M709" s="413"/>
      <c r="N709" s="413"/>
      <c r="O709" s="413"/>
      <c r="P709" s="414"/>
      <c r="Q709" s="18">
        <v>13320.8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4">
        <v>13320778.27</v>
      </c>
      <c r="X709" s="7"/>
    </row>
    <row r="710" spans="1:24" ht="32.25" customHeight="1">
      <c r="A710" s="8"/>
      <c r="B710" s="73"/>
      <c r="C710" s="71"/>
      <c r="D710" s="74"/>
      <c r="E710" s="74"/>
      <c r="F710" s="75"/>
      <c r="G710" s="411" t="s">
        <v>83</v>
      </c>
      <c r="H710" s="412"/>
      <c r="I710" s="15">
        <v>927</v>
      </c>
      <c r="J710" s="16">
        <v>503</v>
      </c>
      <c r="K710" s="17">
        <v>6000102</v>
      </c>
      <c r="L710" s="15">
        <v>500</v>
      </c>
      <c r="M710" s="413"/>
      <c r="N710" s="413"/>
      <c r="O710" s="413"/>
      <c r="P710" s="414"/>
      <c r="Q710" s="18">
        <v>13320.8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4">
        <v>13320778.27</v>
      </c>
      <c r="X710" s="7"/>
    </row>
    <row r="711" spans="1:24" ht="32.25" customHeight="1">
      <c r="A711" s="8"/>
      <c r="B711" s="73"/>
      <c r="C711" s="71"/>
      <c r="D711" s="74"/>
      <c r="E711" s="75"/>
      <c r="F711" s="415" t="s">
        <v>3</v>
      </c>
      <c r="G711" s="415"/>
      <c r="H711" s="416"/>
      <c r="I711" s="15">
        <v>927</v>
      </c>
      <c r="J711" s="16">
        <v>503</v>
      </c>
      <c r="K711" s="17">
        <v>6000104</v>
      </c>
      <c r="L711" s="15">
        <v>0</v>
      </c>
      <c r="M711" s="413"/>
      <c r="N711" s="413"/>
      <c r="O711" s="413"/>
      <c r="P711" s="414"/>
      <c r="Q711" s="18">
        <v>10000</v>
      </c>
      <c r="R711" s="18">
        <v>0</v>
      </c>
      <c r="S711" s="18">
        <v>0</v>
      </c>
      <c r="T711" s="18">
        <v>0</v>
      </c>
      <c r="U711" s="18">
        <v>0</v>
      </c>
      <c r="V711" s="18">
        <v>10000.1</v>
      </c>
      <c r="W711" s="14">
        <v>10000040</v>
      </c>
      <c r="X711" s="7"/>
    </row>
    <row r="712" spans="1:24" ht="32.25" customHeight="1">
      <c r="A712" s="8"/>
      <c r="B712" s="73"/>
      <c r="C712" s="71"/>
      <c r="D712" s="74"/>
      <c r="E712" s="74"/>
      <c r="F712" s="75"/>
      <c r="G712" s="411" t="s">
        <v>83</v>
      </c>
      <c r="H712" s="412"/>
      <c r="I712" s="15">
        <v>927</v>
      </c>
      <c r="J712" s="16">
        <v>503</v>
      </c>
      <c r="K712" s="17">
        <v>6000104</v>
      </c>
      <c r="L712" s="15">
        <v>500</v>
      </c>
      <c r="M712" s="413"/>
      <c r="N712" s="413"/>
      <c r="O712" s="413"/>
      <c r="P712" s="414"/>
      <c r="Q712" s="18">
        <v>10000</v>
      </c>
      <c r="R712" s="18">
        <v>0</v>
      </c>
      <c r="S712" s="18">
        <v>0</v>
      </c>
      <c r="T712" s="18">
        <v>0</v>
      </c>
      <c r="U712" s="18">
        <v>0</v>
      </c>
      <c r="V712" s="18">
        <v>10000.1</v>
      </c>
      <c r="W712" s="14">
        <v>10000040</v>
      </c>
      <c r="X712" s="7"/>
    </row>
    <row r="713" spans="1:24" ht="48.75" customHeight="1">
      <c r="A713" s="8"/>
      <c r="B713" s="73"/>
      <c r="C713" s="71"/>
      <c r="D713" s="75"/>
      <c r="E713" s="415" t="s">
        <v>4</v>
      </c>
      <c r="F713" s="415"/>
      <c r="G713" s="415"/>
      <c r="H713" s="416"/>
      <c r="I713" s="15">
        <v>927</v>
      </c>
      <c r="J713" s="16">
        <v>503</v>
      </c>
      <c r="K713" s="17">
        <v>6000200</v>
      </c>
      <c r="L713" s="15">
        <v>0</v>
      </c>
      <c r="M713" s="413"/>
      <c r="N713" s="413"/>
      <c r="O713" s="413"/>
      <c r="P713" s="414"/>
      <c r="Q713" s="18">
        <v>376765.5</v>
      </c>
      <c r="R713" s="18">
        <v>0</v>
      </c>
      <c r="S713" s="18">
        <v>0</v>
      </c>
      <c r="T713" s="18">
        <v>0</v>
      </c>
      <c r="U713" s="18">
        <v>76846.3</v>
      </c>
      <c r="V713" s="18">
        <v>0</v>
      </c>
      <c r="W713" s="14">
        <v>376765516.77</v>
      </c>
      <c r="X713" s="7"/>
    </row>
    <row r="714" spans="1:24" ht="32.25" customHeight="1">
      <c r="A714" s="8"/>
      <c r="B714" s="73"/>
      <c r="C714" s="71"/>
      <c r="D714" s="74"/>
      <c r="E714" s="75"/>
      <c r="F714" s="415" t="s">
        <v>5</v>
      </c>
      <c r="G714" s="415"/>
      <c r="H714" s="416"/>
      <c r="I714" s="15">
        <v>927</v>
      </c>
      <c r="J714" s="16">
        <v>503</v>
      </c>
      <c r="K714" s="17">
        <v>6000202</v>
      </c>
      <c r="L714" s="15">
        <v>0</v>
      </c>
      <c r="M714" s="413"/>
      <c r="N714" s="413"/>
      <c r="O714" s="413"/>
      <c r="P714" s="414"/>
      <c r="Q714" s="18">
        <v>80266.3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4">
        <v>80266342.69999999</v>
      </c>
      <c r="X714" s="7"/>
    </row>
    <row r="715" spans="1:24" ht="32.25" customHeight="1">
      <c r="A715" s="8"/>
      <c r="B715" s="73"/>
      <c r="C715" s="71"/>
      <c r="D715" s="74"/>
      <c r="E715" s="74"/>
      <c r="F715" s="75"/>
      <c r="G715" s="411" t="s">
        <v>83</v>
      </c>
      <c r="H715" s="412"/>
      <c r="I715" s="15">
        <v>927</v>
      </c>
      <c r="J715" s="16">
        <v>503</v>
      </c>
      <c r="K715" s="17">
        <v>6000202</v>
      </c>
      <c r="L715" s="15">
        <v>500</v>
      </c>
      <c r="M715" s="413"/>
      <c r="N715" s="413"/>
      <c r="O715" s="413"/>
      <c r="P715" s="414"/>
      <c r="Q715" s="18">
        <v>80266.3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4">
        <v>80266342.69999999</v>
      </c>
      <c r="X715" s="7"/>
    </row>
    <row r="716" spans="1:24" ht="32.25" customHeight="1">
      <c r="A716" s="8"/>
      <c r="B716" s="73"/>
      <c r="C716" s="71"/>
      <c r="D716" s="74"/>
      <c r="E716" s="75"/>
      <c r="F716" s="415" t="s">
        <v>6</v>
      </c>
      <c r="G716" s="415"/>
      <c r="H716" s="416"/>
      <c r="I716" s="15">
        <v>927</v>
      </c>
      <c r="J716" s="16">
        <v>503</v>
      </c>
      <c r="K716" s="17">
        <v>6000203</v>
      </c>
      <c r="L716" s="15">
        <v>0</v>
      </c>
      <c r="M716" s="413"/>
      <c r="N716" s="413"/>
      <c r="O716" s="413"/>
      <c r="P716" s="414"/>
      <c r="Q716" s="18">
        <v>10774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4">
        <v>10773946.22</v>
      </c>
      <c r="X716" s="7"/>
    </row>
    <row r="717" spans="1:24" ht="32.25" customHeight="1">
      <c r="A717" s="8"/>
      <c r="B717" s="73"/>
      <c r="C717" s="71"/>
      <c r="D717" s="74"/>
      <c r="E717" s="74"/>
      <c r="F717" s="75"/>
      <c r="G717" s="411" t="s">
        <v>83</v>
      </c>
      <c r="H717" s="412"/>
      <c r="I717" s="15">
        <v>927</v>
      </c>
      <c r="J717" s="16">
        <v>503</v>
      </c>
      <c r="K717" s="17">
        <v>6000203</v>
      </c>
      <c r="L717" s="15">
        <v>500</v>
      </c>
      <c r="M717" s="413"/>
      <c r="N717" s="413"/>
      <c r="O717" s="413"/>
      <c r="P717" s="414"/>
      <c r="Q717" s="18">
        <v>10774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4">
        <v>10773946.22</v>
      </c>
      <c r="X717" s="7"/>
    </row>
    <row r="718" spans="1:24" ht="12" customHeight="1">
      <c r="A718" s="8"/>
      <c r="B718" s="73"/>
      <c r="C718" s="71"/>
      <c r="D718" s="74"/>
      <c r="E718" s="75"/>
      <c r="F718" s="415" t="s">
        <v>7</v>
      </c>
      <c r="G718" s="415"/>
      <c r="H718" s="416"/>
      <c r="I718" s="15">
        <v>927</v>
      </c>
      <c r="J718" s="16">
        <v>503</v>
      </c>
      <c r="K718" s="17">
        <v>6000204</v>
      </c>
      <c r="L718" s="15">
        <v>0</v>
      </c>
      <c r="M718" s="413"/>
      <c r="N718" s="413"/>
      <c r="O718" s="413"/>
      <c r="P718" s="414"/>
      <c r="Q718" s="18">
        <v>54811.3</v>
      </c>
      <c r="R718" s="18">
        <v>0</v>
      </c>
      <c r="S718" s="18">
        <v>0</v>
      </c>
      <c r="T718" s="18">
        <v>0</v>
      </c>
      <c r="U718" s="18">
        <v>36107</v>
      </c>
      <c r="V718" s="18">
        <v>0</v>
      </c>
      <c r="W718" s="14">
        <v>54811271.66</v>
      </c>
      <c r="X718" s="7"/>
    </row>
    <row r="719" spans="1:24" ht="32.25" customHeight="1">
      <c r="A719" s="8"/>
      <c r="B719" s="73"/>
      <c r="C719" s="71"/>
      <c r="D719" s="74"/>
      <c r="E719" s="74"/>
      <c r="F719" s="75"/>
      <c r="G719" s="411" t="s">
        <v>83</v>
      </c>
      <c r="H719" s="412"/>
      <c r="I719" s="15">
        <v>927</v>
      </c>
      <c r="J719" s="16">
        <v>503</v>
      </c>
      <c r="K719" s="17">
        <v>6000204</v>
      </c>
      <c r="L719" s="15">
        <v>500</v>
      </c>
      <c r="M719" s="413"/>
      <c r="N719" s="413"/>
      <c r="O719" s="413"/>
      <c r="P719" s="414"/>
      <c r="Q719" s="18">
        <v>54811.3</v>
      </c>
      <c r="R719" s="18">
        <v>0</v>
      </c>
      <c r="S719" s="18">
        <v>0</v>
      </c>
      <c r="T719" s="18">
        <v>0</v>
      </c>
      <c r="U719" s="18">
        <v>36107</v>
      </c>
      <c r="V719" s="18">
        <v>0</v>
      </c>
      <c r="W719" s="14">
        <v>54811271.66</v>
      </c>
      <c r="X719" s="7"/>
    </row>
    <row r="720" spans="1:24" ht="21.75" customHeight="1">
      <c r="A720" s="8"/>
      <c r="B720" s="73"/>
      <c r="C720" s="71"/>
      <c r="D720" s="74"/>
      <c r="E720" s="75"/>
      <c r="F720" s="415" t="s">
        <v>8</v>
      </c>
      <c r="G720" s="415"/>
      <c r="H720" s="416"/>
      <c r="I720" s="15">
        <v>927</v>
      </c>
      <c r="J720" s="16">
        <v>503</v>
      </c>
      <c r="K720" s="17">
        <v>6000205</v>
      </c>
      <c r="L720" s="15">
        <v>0</v>
      </c>
      <c r="M720" s="413"/>
      <c r="N720" s="413"/>
      <c r="O720" s="413"/>
      <c r="P720" s="414"/>
      <c r="Q720" s="18">
        <v>40739.3</v>
      </c>
      <c r="R720" s="18">
        <v>0</v>
      </c>
      <c r="S720" s="18">
        <v>0</v>
      </c>
      <c r="T720" s="18">
        <v>0</v>
      </c>
      <c r="U720" s="18">
        <v>40739.3</v>
      </c>
      <c r="V720" s="18">
        <v>0</v>
      </c>
      <c r="W720" s="14">
        <v>40739322.54</v>
      </c>
      <c r="X720" s="7"/>
    </row>
    <row r="721" spans="1:24" ht="32.25" customHeight="1">
      <c r="A721" s="8"/>
      <c r="B721" s="73"/>
      <c r="C721" s="71"/>
      <c r="D721" s="74"/>
      <c r="E721" s="74"/>
      <c r="F721" s="75"/>
      <c r="G721" s="411" t="s">
        <v>83</v>
      </c>
      <c r="H721" s="412"/>
      <c r="I721" s="15">
        <v>927</v>
      </c>
      <c r="J721" s="16">
        <v>503</v>
      </c>
      <c r="K721" s="17">
        <v>6000205</v>
      </c>
      <c r="L721" s="15">
        <v>500</v>
      </c>
      <c r="M721" s="413"/>
      <c r="N721" s="413"/>
      <c r="O721" s="413"/>
      <c r="P721" s="414"/>
      <c r="Q721" s="18">
        <v>40739.3</v>
      </c>
      <c r="R721" s="18">
        <v>0</v>
      </c>
      <c r="S721" s="18">
        <v>0</v>
      </c>
      <c r="T721" s="18">
        <v>0</v>
      </c>
      <c r="U721" s="18">
        <v>40739.3</v>
      </c>
      <c r="V721" s="18">
        <v>0</v>
      </c>
      <c r="W721" s="14">
        <v>40739322.54</v>
      </c>
      <c r="X721" s="7"/>
    </row>
    <row r="722" spans="1:24" ht="21.75" customHeight="1">
      <c r="A722" s="8"/>
      <c r="B722" s="73"/>
      <c r="C722" s="71"/>
      <c r="D722" s="74"/>
      <c r="E722" s="75"/>
      <c r="F722" s="415" t="s">
        <v>9</v>
      </c>
      <c r="G722" s="415"/>
      <c r="H722" s="416"/>
      <c r="I722" s="15">
        <v>927</v>
      </c>
      <c r="J722" s="16">
        <v>503</v>
      </c>
      <c r="K722" s="17">
        <v>6000208</v>
      </c>
      <c r="L722" s="15">
        <v>0</v>
      </c>
      <c r="M722" s="413"/>
      <c r="N722" s="413"/>
      <c r="O722" s="413"/>
      <c r="P722" s="414"/>
      <c r="Q722" s="18">
        <v>190174.6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4">
        <v>190174633.65</v>
      </c>
      <c r="X722" s="7"/>
    </row>
    <row r="723" spans="1:24" ht="32.25" customHeight="1">
      <c r="A723" s="8"/>
      <c r="B723" s="73"/>
      <c r="C723" s="71"/>
      <c r="D723" s="74"/>
      <c r="E723" s="74"/>
      <c r="F723" s="75"/>
      <c r="G723" s="411" t="s">
        <v>83</v>
      </c>
      <c r="H723" s="412"/>
      <c r="I723" s="15">
        <v>927</v>
      </c>
      <c r="J723" s="16">
        <v>503</v>
      </c>
      <c r="K723" s="17">
        <v>6000208</v>
      </c>
      <c r="L723" s="15">
        <v>500</v>
      </c>
      <c r="M723" s="413"/>
      <c r="N723" s="413"/>
      <c r="O723" s="413"/>
      <c r="P723" s="414"/>
      <c r="Q723" s="18">
        <v>190174.6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4">
        <v>190174633.65</v>
      </c>
      <c r="X723" s="7"/>
    </row>
    <row r="724" spans="1:24" ht="12" customHeight="1">
      <c r="A724" s="8"/>
      <c r="B724" s="73"/>
      <c r="C724" s="71"/>
      <c r="D724" s="75"/>
      <c r="E724" s="415" t="s">
        <v>10</v>
      </c>
      <c r="F724" s="415"/>
      <c r="G724" s="415"/>
      <c r="H724" s="416"/>
      <c r="I724" s="15">
        <v>927</v>
      </c>
      <c r="J724" s="16">
        <v>503</v>
      </c>
      <c r="K724" s="17">
        <v>6000300</v>
      </c>
      <c r="L724" s="15">
        <v>0</v>
      </c>
      <c r="M724" s="413"/>
      <c r="N724" s="413"/>
      <c r="O724" s="413"/>
      <c r="P724" s="414"/>
      <c r="Q724" s="18">
        <v>30883.5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4">
        <v>30883436.950000003</v>
      </c>
      <c r="X724" s="7"/>
    </row>
    <row r="725" spans="1:24" ht="32.25" customHeight="1">
      <c r="A725" s="8"/>
      <c r="B725" s="73"/>
      <c r="C725" s="71"/>
      <c r="D725" s="74"/>
      <c r="E725" s="74"/>
      <c r="F725" s="75"/>
      <c r="G725" s="411" t="s">
        <v>83</v>
      </c>
      <c r="H725" s="412"/>
      <c r="I725" s="15">
        <v>927</v>
      </c>
      <c r="J725" s="16">
        <v>503</v>
      </c>
      <c r="K725" s="17">
        <v>6000300</v>
      </c>
      <c r="L725" s="15">
        <v>500</v>
      </c>
      <c r="M725" s="413"/>
      <c r="N725" s="413"/>
      <c r="O725" s="413"/>
      <c r="P725" s="414"/>
      <c r="Q725" s="18">
        <v>30883.5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4">
        <v>30883436.950000003</v>
      </c>
      <c r="X725" s="7"/>
    </row>
    <row r="726" spans="1:24" ht="21.75" customHeight="1">
      <c r="A726" s="8"/>
      <c r="B726" s="73"/>
      <c r="C726" s="71"/>
      <c r="D726" s="75"/>
      <c r="E726" s="415" t="s">
        <v>11</v>
      </c>
      <c r="F726" s="415"/>
      <c r="G726" s="415"/>
      <c r="H726" s="416"/>
      <c r="I726" s="15">
        <v>927</v>
      </c>
      <c r="J726" s="16">
        <v>503</v>
      </c>
      <c r="K726" s="17">
        <v>6000400</v>
      </c>
      <c r="L726" s="15">
        <v>0</v>
      </c>
      <c r="M726" s="413"/>
      <c r="N726" s="413"/>
      <c r="O726" s="413"/>
      <c r="P726" s="414"/>
      <c r="Q726" s="18">
        <v>12092.8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4">
        <v>12092836</v>
      </c>
      <c r="X726" s="7"/>
    </row>
    <row r="727" spans="1:24" ht="32.25" customHeight="1">
      <c r="A727" s="8"/>
      <c r="B727" s="73"/>
      <c r="C727" s="71"/>
      <c r="D727" s="74"/>
      <c r="E727" s="74"/>
      <c r="F727" s="75"/>
      <c r="G727" s="411" t="s">
        <v>83</v>
      </c>
      <c r="H727" s="412"/>
      <c r="I727" s="15">
        <v>927</v>
      </c>
      <c r="J727" s="16">
        <v>503</v>
      </c>
      <c r="K727" s="17">
        <v>6000400</v>
      </c>
      <c r="L727" s="15">
        <v>500</v>
      </c>
      <c r="M727" s="413"/>
      <c r="N727" s="413"/>
      <c r="O727" s="413"/>
      <c r="P727" s="414"/>
      <c r="Q727" s="18">
        <v>3313.5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4">
        <v>3313536</v>
      </c>
      <c r="X727" s="7"/>
    </row>
    <row r="728" spans="1:24" ht="32.25" customHeight="1">
      <c r="A728" s="8"/>
      <c r="B728" s="73"/>
      <c r="C728" s="71"/>
      <c r="D728" s="74"/>
      <c r="E728" s="75"/>
      <c r="F728" s="415" t="s">
        <v>12</v>
      </c>
      <c r="G728" s="415"/>
      <c r="H728" s="416"/>
      <c r="I728" s="15">
        <v>927</v>
      </c>
      <c r="J728" s="16">
        <v>503</v>
      </c>
      <c r="K728" s="17">
        <v>6000401</v>
      </c>
      <c r="L728" s="15">
        <v>0</v>
      </c>
      <c r="M728" s="413"/>
      <c r="N728" s="413"/>
      <c r="O728" s="413"/>
      <c r="P728" s="414"/>
      <c r="Q728" s="18">
        <v>8779.3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4">
        <v>8779300</v>
      </c>
      <c r="X728" s="7"/>
    </row>
    <row r="729" spans="1:24" ht="21.75" customHeight="1">
      <c r="A729" s="8"/>
      <c r="B729" s="73"/>
      <c r="C729" s="71"/>
      <c r="D729" s="74"/>
      <c r="E729" s="74"/>
      <c r="F729" s="75"/>
      <c r="G729" s="411" t="s">
        <v>107</v>
      </c>
      <c r="H729" s="412"/>
      <c r="I729" s="15">
        <v>927</v>
      </c>
      <c r="J729" s="16">
        <v>503</v>
      </c>
      <c r="K729" s="17">
        <v>6000401</v>
      </c>
      <c r="L729" s="15">
        <v>6</v>
      </c>
      <c r="M729" s="413"/>
      <c r="N729" s="413"/>
      <c r="O729" s="413"/>
      <c r="P729" s="414"/>
      <c r="Q729" s="18">
        <v>8779.3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4">
        <v>8779300</v>
      </c>
      <c r="X729" s="7"/>
    </row>
    <row r="730" spans="1:24" ht="32.25" customHeight="1">
      <c r="A730" s="8"/>
      <c r="B730" s="73"/>
      <c r="C730" s="71"/>
      <c r="D730" s="75"/>
      <c r="E730" s="415" t="s">
        <v>13</v>
      </c>
      <c r="F730" s="415"/>
      <c r="G730" s="415"/>
      <c r="H730" s="416"/>
      <c r="I730" s="15">
        <v>927</v>
      </c>
      <c r="J730" s="16">
        <v>503</v>
      </c>
      <c r="K730" s="17">
        <v>6000500</v>
      </c>
      <c r="L730" s="15">
        <v>0</v>
      </c>
      <c r="M730" s="413"/>
      <c r="N730" s="413"/>
      <c r="O730" s="413"/>
      <c r="P730" s="414"/>
      <c r="Q730" s="18">
        <v>90692.8</v>
      </c>
      <c r="R730" s="18">
        <v>0</v>
      </c>
      <c r="S730" s="18">
        <v>0</v>
      </c>
      <c r="T730" s="18">
        <v>0</v>
      </c>
      <c r="U730" s="18">
        <v>33208.7</v>
      </c>
      <c r="V730" s="18">
        <v>2637.1</v>
      </c>
      <c r="W730" s="14">
        <v>90692785.14999999</v>
      </c>
      <c r="X730" s="7"/>
    </row>
    <row r="731" spans="1:24" ht="21.75" customHeight="1">
      <c r="A731" s="8"/>
      <c r="B731" s="73"/>
      <c r="C731" s="71"/>
      <c r="D731" s="74"/>
      <c r="E731" s="75"/>
      <c r="F731" s="415" t="s">
        <v>14</v>
      </c>
      <c r="G731" s="415"/>
      <c r="H731" s="416"/>
      <c r="I731" s="15">
        <v>927</v>
      </c>
      <c r="J731" s="16">
        <v>503</v>
      </c>
      <c r="K731" s="17">
        <v>6000501</v>
      </c>
      <c r="L731" s="15">
        <v>0</v>
      </c>
      <c r="M731" s="413"/>
      <c r="N731" s="413"/>
      <c r="O731" s="413"/>
      <c r="P731" s="414"/>
      <c r="Q731" s="18">
        <v>33208.7</v>
      </c>
      <c r="R731" s="18">
        <v>0</v>
      </c>
      <c r="S731" s="18">
        <v>0</v>
      </c>
      <c r="T731" s="18">
        <v>0</v>
      </c>
      <c r="U731" s="18">
        <v>33208.7</v>
      </c>
      <c r="V731" s="18">
        <v>0</v>
      </c>
      <c r="W731" s="14">
        <v>33208687.3</v>
      </c>
      <c r="X731" s="7"/>
    </row>
    <row r="732" spans="1:24" ht="32.25" customHeight="1">
      <c r="A732" s="8"/>
      <c r="B732" s="73"/>
      <c r="C732" s="71"/>
      <c r="D732" s="74"/>
      <c r="E732" s="74"/>
      <c r="F732" s="75"/>
      <c r="G732" s="411" t="s">
        <v>83</v>
      </c>
      <c r="H732" s="412"/>
      <c r="I732" s="15">
        <v>927</v>
      </c>
      <c r="J732" s="16">
        <v>503</v>
      </c>
      <c r="K732" s="17">
        <v>6000501</v>
      </c>
      <c r="L732" s="15">
        <v>500</v>
      </c>
      <c r="M732" s="413"/>
      <c r="N732" s="413"/>
      <c r="O732" s="413"/>
      <c r="P732" s="414"/>
      <c r="Q732" s="18">
        <v>33208.7</v>
      </c>
      <c r="R732" s="18">
        <v>0</v>
      </c>
      <c r="S732" s="18">
        <v>0</v>
      </c>
      <c r="T732" s="18">
        <v>0</v>
      </c>
      <c r="U732" s="18">
        <v>33208.7</v>
      </c>
      <c r="V732" s="18">
        <v>0</v>
      </c>
      <c r="W732" s="14">
        <v>33208687.3</v>
      </c>
      <c r="X732" s="7"/>
    </row>
    <row r="733" spans="1:24" ht="32.25" customHeight="1">
      <c r="A733" s="8"/>
      <c r="B733" s="73"/>
      <c r="C733" s="71"/>
      <c r="D733" s="74"/>
      <c r="E733" s="75"/>
      <c r="F733" s="415" t="s">
        <v>15</v>
      </c>
      <c r="G733" s="415"/>
      <c r="H733" s="416"/>
      <c r="I733" s="15">
        <v>927</v>
      </c>
      <c r="J733" s="16">
        <v>503</v>
      </c>
      <c r="K733" s="17">
        <v>6000502</v>
      </c>
      <c r="L733" s="15">
        <v>0</v>
      </c>
      <c r="M733" s="413"/>
      <c r="N733" s="413"/>
      <c r="O733" s="413"/>
      <c r="P733" s="414"/>
      <c r="Q733" s="18">
        <v>3063.1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4">
        <v>3063115.86</v>
      </c>
      <c r="X733" s="7"/>
    </row>
    <row r="734" spans="1:24" ht="32.25" customHeight="1">
      <c r="A734" s="8"/>
      <c r="B734" s="73"/>
      <c r="C734" s="71"/>
      <c r="D734" s="74"/>
      <c r="E734" s="74"/>
      <c r="F734" s="75"/>
      <c r="G734" s="411" t="s">
        <v>83</v>
      </c>
      <c r="H734" s="412"/>
      <c r="I734" s="15">
        <v>927</v>
      </c>
      <c r="J734" s="16">
        <v>503</v>
      </c>
      <c r="K734" s="17">
        <v>6000502</v>
      </c>
      <c r="L734" s="15">
        <v>500</v>
      </c>
      <c r="M734" s="413"/>
      <c r="N734" s="413"/>
      <c r="O734" s="413"/>
      <c r="P734" s="414"/>
      <c r="Q734" s="18">
        <v>3063.1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4">
        <v>3063115.86</v>
      </c>
      <c r="X734" s="7"/>
    </row>
    <row r="735" spans="1:24" ht="21.75" customHeight="1">
      <c r="A735" s="8"/>
      <c r="B735" s="73"/>
      <c r="C735" s="71"/>
      <c r="D735" s="74"/>
      <c r="E735" s="75"/>
      <c r="F735" s="415" t="s">
        <v>16</v>
      </c>
      <c r="G735" s="415"/>
      <c r="H735" s="416"/>
      <c r="I735" s="15">
        <v>927</v>
      </c>
      <c r="J735" s="16">
        <v>503</v>
      </c>
      <c r="K735" s="17">
        <v>6000503</v>
      </c>
      <c r="L735" s="15">
        <v>0</v>
      </c>
      <c r="M735" s="413"/>
      <c r="N735" s="413"/>
      <c r="O735" s="413"/>
      <c r="P735" s="414"/>
      <c r="Q735" s="18">
        <v>912.5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4">
        <v>912500</v>
      </c>
      <c r="X735" s="7"/>
    </row>
    <row r="736" spans="1:24" ht="32.25" customHeight="1">
      <c r="A736" s="8"/>
      <c r="B736" s="73"/>
      <c r="C736" s="71"/>
      <c r="D736" s="74"/>
      <c r="E736" s="74"/>
      <c r="F736" s="75"/>
      <c r="G736" s="411" t="s">
        <v>83</v>
      </c>
      <c r="H736" s="412"/>
      <c r="I736" s="15">
        <v>927</v>
      </c>
      <c r="J736" s="16">
        <v>503</v>
      </c>
      <c r="K736" s="17">
        <v>6000503</v>
      </c>
      <c r="L736" s="15">
        <v>500</v>
      </c>
      <c r="M736" s="413"/>
      <c r="N736" s="413"/>
      <c r="O736" s="413"/>
      <c r="P736" s="414"/>
      <c r="Q736" s="18">
        <v>912.5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4">
        <v>912500</v>
      </c>
      <c r="X736" s="7"/>
    </row>
    <row r="737" spans="1:24" ht="12" customHeight="1">
      <c r="A737" s="8"/>
      <c r="B737" s="73"/>
      <c r="C737" s="71"/>
      <c r="D737" s="74"/>
      <c r="E737" s="75"/>
      <c r="F737" s="415" t="s">
        <v>17</v>
      </c>
      <c r="G737" s="415"/>
      <c r="H737" s="416"/>
      <c r="I737" s="15">
        <v>927</v>
      </c>
      <c r="J737" s="16">
        <v>503</v>
      </c>
      <c r="K737" s="17">
        <v>6000504</v>
      </c>
      <c r="L737" s="15">
        <v>0</v>
      </c>
      <c r="M737" s="413"/>
      <c r="N737" s="413"/>
      <c r="O737" s="413"/>
      <c r="P737" s="414"/>
      <c r="Q737" s="18">
        <v>760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4">
        <v>760000</v>
      </c>
      <c r="X737" s="7"/>
    </row>
    <row r="738" spans="1:24" ht="32.25" customHeight="1">
      <c r="A738" s="8"/>
      <c r="B738" s="73"/>
      <c r="C738" s="71"/>
      <c r="D738" s="74"/>
      <c r="E738" s="74"/>
      <c r="F738" s="75"/>
      <c r="G738" s="411" t="s">
        <v>83</v>
      </c>
      <c r="H738" s="412"/>
      <c r="I738" s="15">
        <v>927</v>
      </c>
      <c r="J738" s="16">
        <v>503</v>
      </c>
      <c r="K738" s="17">
        <v>6000504</v>
      </c>
      <c r="L738" s="15">
        <v>500</v>
      </c>
      <c r="M738" s="413"/>
      <c r="N738" s="413"/>
      <c r="O738" s="413"/>
      <c r="P738" s="414"/>
      <c r="Q738" s="18">
        <v>760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4">
        <v>760000</v>
      </c>
      <c r="X738" s="7"/>
    </row>
    <row r="739" spans="1:24" ht="12" customHeight="1">
      <c r="A739" s="8"/>
      <c r="B739" s="73"/>
      <c r="C739" s="71"/>
      <c r="D739" s="74"/>
      <c r="E739" s="75"/>
      <c r="F739" s="415" t="s">
        <v>18</v>
      </c>
      <c r="G739" s="415"/>
      <c r="H739" s="416"/>
      <c r="I739" s="15">
        <v>927</v>
      </c>
      <c r="J739" s="16">
        <v>503</v>
      </c>
      <c r="K739" s="17">
        <v>6000505</v>
      </c>
      <c r="L739" s="15">
        <v>0</v>
      </c>
      <c r="M739" s="413"/>
      <c r="N739" s="413"/>
      <c r="O739" s="413"/>
      <c r="P739" s="414"/>
      <c r="Q739" s="18">
        <v>880</v>
      </c>
      <c r="R739" s="18">
        <v>0</v>
      </c>
      <c r="S739" s="18">
        <v>0</v>
      </c>
      <c r="T739" s="18">
        <v>0</v>
      </c>
      <c r="U739" s="18">
        <v>0</v>
      </c>
      <c r="V739" s="18">
        <v>880</v>
      </c>
      <c r="W739" s="14">
        <v>880000</v>
      </c>
      <c r="X739" s="7"/>
    </row>
    <row r="740" spans="1:24" ht="32.25" customHeight="1">
      <c r="A740" s="8"/>
      <c r="B740" s="73"/>
      <c r="C740" s="71"/>
      <c r="D740" s="74"/>
      <c r="E740" s="74"/>
      <c r="F740" s="75"/>
      <c r="G740" s="411" t="s">
        <v>83</v>
      </c>
      <c r="H740" s="412"/>
      <c r="I740" s="15">
        <v>927</v>
      </c>
      <c r="J740" s="16">
        <v>503</v>
      </c>
      <c r="K740" s="17">
        <v>6000505</v>
      </c>
      <c r="L740" s="15">
        <v>500</v>
      </c>
      <c r="M740" s="413"/>
      <c r="N740" s="413"/>
      <c r="O740" s="413"/>
      <c r="P740" s="414"/>
      <c r="Q740" s="18">
        <v>880</v>
      </c>
      <c r="R740" s="18">
        <v>0</v>
      </c>
      <c r="S740" s="18">
        <v>0</v>
      </c>
      <c r="T740" s="18">
        <v>0</v>
      </c>
      <c r="U740" s="18">
        <v>0</v>
      </c>
      <c r="V740" s="18">
        <v>880</v>
      </c>
      <c r="W740" s="14">
        <v>880000</v>
      </c>
      <c r="X740" s="7"/>
    </row>
    <row r="741" spans="1:24" ht="21.75" customHeight="1">
      <c r="A741" s="8"/>
      <c r="B741" s="73"/>
      <c r="C741" s="71"/>
      <c r="D741" s="74"/>
      <c r="E741" s="75"/>
      <c r="F741" s="415" t="s">
        <v>19</v>
      </c>
      <c r="G741" s="415"/>
      <c r="H741" s="416"/>
      <c r="I741" s="15">
        <v>927</v>
      </c>
      <c r="J741" s="16">
        <v>503</v>
      </c>
      <c r="K741" s="17">
        <v>6000506</v>
      </c>
      <c r="L741" s="15">
        <v>0</v>
      </c>
      <c r="M741" s="413"/>
      <c r="N741" s="413"/>
      <c r="O741" s="413"/>
      <c r="P741" s="414"/>
      <c r="Q741" s="18">
        <v>20318.2</v>
      </c>
      <c r="R741" s="18">
        <v>0</v>
      </c>
      <c r="S741" s="18">
        <v>0</v>
      </c>
      <c r="T741" s="18">
        <v>0</v>
      </c>
      <c r="U741" s="18">
        <v>0</v>
      </c>
      <c r="V741" s="18">
        <v>1257.1</v>
      </c>
      <c r="W741" s="14">
        <v>20318196.729999997</v>
      </c>
      <c r="X741" s="7"/>
    </row>
    <row r="742" spans="1:24" ht="32.25" customHeight="1">
      <c r="A742" s="8"/>
      <c r="B742" s="73"/>
      <c r="C742" s="71"/>
      <c r="D742" s="74"/>
      <c r="E742" s="74"/>
      <c r="F742" s="75"/>
      <c r="G742" s="411" t="s">
        <v>83</v>
      </c>
      <c r="H742" s="412"/>
      <c r="I742" s="15">
        <v>927</v>
      </c>
      <c r="J742" s="16">
        <v>503</v>
      </c>
      <c r="K742" s="17">
        <v>6000506</v>
      </c>
      <c r="L742" s="15">
        <v>500</v>
      </c>
      <c r="M742" s="413"/>
      <c r="N742" s="413"/>
      <c r="O742" s="413"/>
      <c r="P742" s="414"/>
      <c r="Q742" s="18">
        <v>20318.2</v>
      </c>
      <c r="R742" s="18">
        <v>0</v>
      </c>
      <c r="S742" s="18">
        <v>0</v>
      </c>
      <c r="T742" s="18">
        <v>0</v>
      </c>
      <c r="U742" s="18">
        <v>0</v>
      </c>
      <c r="V742" s="18">
        <v>1257.1</v>
      </c>
      <c r="W742" s="14">
        <v>20318196.729999997</v>
      </c>
      <c r="X742" s="7"/>
    </row>
    <row r="743" spans="1:24" ht="21.75" customHeight="1">
      <c r="A743" s="8"/>
      <c r="B743" s="73"/>
      <c r="C743" s="71"/>
      <c r="D743" s="74"/>
      <c r="E743" s="75"/>
      <c r="F743" s="415" t="s">
        <v>20</v>
      </c>
      <c r="G743" s="415"/>
      <c r="H743" s="416"/>
      <c r="I743" s="15">
        <v>927</v>
      </c>
      <c r="J743" s="16">
        <v>503</v>
      </c>
      <c r="K743" s="17">
        <v>6000507</v>
      </c>
      <c r="L743" s="15">
        <v>0</v>
      </c>
      <c r="M743" s="413"/>
      <c r="N743" s="413"/>
      <c r="O743" s="413"/>
      <c r="P743" s="414"/>
      <c r="Q743" s="18">
        <v>392.8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4">
        <v>392837.49</v>
      </c>
      <c r="X743" s="7"/>
    </row>
    <row r="744" spans="1:24" ht="32.25" customHeight="1">
      <c r="A744" s="8"/>
      <c r="B744" s="73"/>
      <c r="C744" s="71"/>
      <c r="D744" s="74"/>
      <c r="E744" s="74"/>
      <c r="F744" s="75"/>
      <c r="G744" s="411" t="s">
        <v>83</v>
      </c>
      <c r="H744" s="412"/>
      <c r="I744" s="15">
        <v>927</v>
      </c>
      <c r="J744" s="16">
        <v>503</v>
      </c>
      <c r="K744" s="17">
        <v>6000507</v>
      </c>
      <c r="L744" s="15">
        <v>500</v>
      </c>
      <c r="M744" s="413"/>
      <c r="N744" s="413"/>
      <c r="O744" s="413"/>
      <c r="P744" s="414"/>
      <c r="Q744" s="18">
        <v>392.8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4">
        <v>392837.49</v>
      </c>
      <c r="X744" s="7"/>
    </row>
    <row r="745" spans="1:24" ht="21.75" customHeight="1">
      <c r="A745" s="8"/>
      <c r="B745" s="73"/>
      <c r="C745" s="71"/>
      <c r="D745" s="74"/>
      <c r="E745" s="75"/>
      <c r="F745" s="415" t="s">
        <v>21</v>
      </c>
      <c r="G745" s="415"/>
      <c r="H745" s="416"/>
      <c r="I745" s="15">
        <v>927</v>
      </c>
      <c r="J745" s="16">
        <v>503</v>
      </c>
      <c r="K745" s="17">
        <v>6000508</v>
      </c>
      <c r="L745" s="15">
        <v>0</v>
      </c>
      <c r="M745" s="413"/>
      <c r="N745" s="413"/>
      <c r="O745" s="413"/>
      <c r="P745" s="414"/>
      <c r="Q745" s="18">
        <v>4375.5</v>
      </c>
      <c r="R745" s="18">
        <v>0</v>
      </c>
      <c r="S745" s="18">
        <v>0</v>
      </c>
      <c r="T745" s="18">
        <v>0</v>
      </c>
      <c r="U745" s="18">
        <v>0</v>
      </c>
      <c r="V745" s="18">
        <v>350</v>
      </c>
      <c r="W745" s="14">
        <v>4375493</v>
      </c>
      <c r="X745" s="7"/>
    </row>
    <row r="746" spans="1:24" ht="32.25" customHeight="1">
      <c r="A746" s="8"/>
      <c r="B746" s="73"/>
      <c r="C746" s="71"/>
      <c r="D746" s="74"/>
      <c r="E746" s="74"/>
      <c r="F746" s="75"/>
      <c r="G746" s="411" t="s">
        <v>83</v>
      </c>
      <c r="H746" s="412"/>
      <c r="I746" s="15">
        <v>927</v>
      </c>
      <c r="J746" s="16">
        <v>503</v>
      </c>
      <c r="K746" s="17">
        <v>6000508</v>
      </c>
      <c r="L746" s="15">
        <v>500</v>
      </c>
      <c r="M746" s="413"/>
      <c r="N746" s="413"/>
      <c r="O746" s="413"/>
      <c r="P746" s="414"/>
      <c r="Q746" s="18">
        <v>4375.5</v>
      </c>
      <c r="R746" s="18">
        <v>0</v>
      </c>
      <c r="S746" s="18">
        <v>0</v>
      </c>
      <c r="T746" s="18">
        <v>0</v>
      </c>
      <c r="U746" s="18">
        <v>0</v>
      </c>
      <c r="V746" s="18">
        <v>350</v>
      </c>
      <c r="W746" s="14">
        <v>4375493</v>
      </c>
      <c r="X746" s="7"/>
    </row>
    <row r="747" spans="1:24" ht="12" customHeight="1">
      <c r="A747" s="8"/>
      <c r="B747" s="73"/>
      <c r="C747" s="71"/>
      <c r="D747" s="74"/>
      <c r="E747" s="75"/>
      <c r="F747" s="415" t="s">
        <v>22</v>
      </c>
      <c r="G747" s="415"/>
      <c r="H747" s="416"/>
      <c r="I747" s="15">
        <v>927</v>
      </c>
      <c r="J747" s="16">
        <v>503</v>
      </c>
      <c r="K747" s="17">
        <v>6000509</v>
      </c>
      <c r="L747" s="15">
        <v>0</v>
      </c>
      <c r="M747" s="413"/>
      <c r="N747" s="413"/>
      <c r="O747" s="413"/>
      <c r="P747" s="414"/>
      <c r="Q747" s="18">
        <v>3770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4">
        <v>3770000</v>
      </c>
      <c r="X747" s="7"/>
    </row>
    <row r="748" spans="1:24" ht="32.25" customHeight="1">
      <c r="A748" s="8"/>
      <c r="B748" s="73"/>
      <c r="C748" s="71"/>
      <c r="D748" s="74"/>
      <c r="E748" s="74"/>
      <c r="F748" s="75"/>
      <c r="G748" s="411" t="s">
        <v>83</v>
      </c>
      <c r="H748" s="412"/>
      <c r="I748" s="15">
        <v>927</v>
      </c>
      <c r="J748" s="16">
        <v>503</v>
      </c>
      <c r="K748" s="17">
        <v>6000509</v>
      </c>
      <c r="L748" s="15">
        <v>500</v>
      </c>
      <c r="M748" s="413"/>
      <c r="N748" s="413"/>
      <c r="O748" s="413"/>
      <c r="P748" s="414"/>
      <c r="Q748" s="18">
        <v>3770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4">
        <v>3770000</v>
      </c>
      <c r="X748" s="7"/>
    </row>
    <row r="749" spans="1:24" ht="12" customHeight="1">
      <c r="A749" s="8"/>
      <c r="B749" s="73"/>
      <c r="C749" s="71"/>
      <c r="D749" s="74"/>
      <c r="E749" s="75"/>
      <c r="F749" s="415" t="s">
        <v>23</v>
      </c>
      <c r="G749" s="415"/>
      <c r="H749" s="416"/>
      <c r="I749" s="15">
        <v>927</v>
      </c>
      <c r="J749" s="16">
        <v>503</v>
      </c>
      <c r="K749" s="17">
        <v>6000510</v>
      </c>
      <c r="L749" s="15">
        <v>0</v>
      </c>
      <c r="M749" s="413"/>
      <c r="N749" s="413"/>
      <c r="O749" s="413"/>
      <c r="P749" s="414"/>
      <c r="Q749" s="18">
        <v>1715.8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4">
        <v>1715768.72</v>
      </c>
      <c r="X749" s="7"/>
    </row>
    <row r="750" spans="1:24" ht="32.25" customHeight="1">
      <c r="A750" s="8"/>
      <c r="B750" s="73"/>
      <c r="C750" s="71"/>
      <c r="D750" s="74"/>
      <c r="E750" s="74"/>
      <c r="F750" s="75"/>
      <c r="G750" s="411" t="s">
        <v>83</v>
      </c>
      <c r="H750" s="412"/>
      <c r="I750" s="15">
        <v>927</v>
      </c>
      <c r="J750" s="16">
        <v>503</v>
      </c>
      <c r="K750" s="17">
        <v>6000510</v>
      </c>
      <c r="L750" s="15">
        <v>500</v>
      </c>
      <c r="M750" s="413"/>
      <c r="N750" s="413"/>
      <c r="O750" s="413"/>
      <c r="P750" s="414"/>
      <c r="Q750" s="18">
        <v>1715.8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4">
        <v>1715768.72</v>
      </c>
      <c r="X750" s="7"/>
    </row>
    <row r="751" spans="1:24" ht="12" customHeight="1">
      <c r="A751" s="8"/>
      <c r="B751" s="73"/>
      <c r="C751" s="71"/>
      <c r="D751" s="74"/>
      <c r="E751" s="75"/>
      <c r="F751" s="415" t="s">
        <v>24</v>
      </c>
      <c r="G751" s="415"/>
      <c r="H751" s="416"/>
      <c r="I751" s="15">
        <v>927</v>
      </c>
      <c r="J751" s="16">
        <v>503</v>
      </c>
      <c r="K751" s="17">
        <v>6000511</v>
      </c>
      <c r="L751" s="15">
        <v>0</v>
      </c>
      <c r="M751" s="413"/>
      <c r="N751" s="413"/>
      <c r="O751" s="413"/>
      <c r="P751" s="414"/>
      <c r="Q751" s="18">
        <v>8415.5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4">
        <v>8415546.05</v>
      </c>
      <c r="X751" s="7"/>
    </row>
    <row r="752" spans="1:24" ht="32.25" customHeight="1">
      <c r="A752" s="8"/>
      <c r="B752" s="73"/>
      <c r="C752" s="71"/>
      <c r="D752" s="74"/>
      <c r="E752" s="74"/>
      <c r="F752" s="75"/>
      <c r="G752" s="411" t="s">
        <v>83</v>
      </c>
      <c r="H752" s="412"/>
      <c r="I752" s="15">
        <v>927</v>
      </c>
      <c r="J752" s="16">
        <v>503</v>
      </c>
      <c r="K752" s="17">
        <v>6000511</v>
      </c>
      <c r="L752" s="15">
        <v>500</v>
      </c>
      <c r="M752" s="413"/>
      <c r="N752" s="413"/>
      <c r="O752" s="413"/>
      <c r="P752" s="414"/>
      <c r="Q752" s="18">
        <v>8415.5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4">
        <v>8415546.05</v>
      </c>
      <c r="X752" s="7"/>
    </row>
    <row r="753" spans="1:24" ht="21.75" customHeight="1">
      <c r="A753" s="8"/>
      <c r="B753" s="73"/>
      <c r="C753" s="71"/>
      <c r="D753" s="74"/>
      <c r="E753" s="75"/>
      <c r="F753" s="415" t="s">
        <v>25</v>
      </c>
      <c r="G753" s="415"/>
      <c r="H753" s="416"/>
      <c r="I753" s="15">
        <v>927</v>
      </c>
      <c r="J753" s="16">
        <v>503</v>
      </c>
      <c r="K753" s="17">
        <v>6000512</v>
      </c>
      <c r="L753" s="15">
        <v>0</v>
      </c>
      <c r="M753" s="413"/>
      <c r="N753" s="413"/>
      <c r="O753" s="413"/>
      <c r="P753" s="414"/>
      <c r="Q753" s="18">
        <v>2218.8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4">
        <v>2218800</v>
      </c>
      <c r="X753" s="7"/>
    </row>
    <row r="754" spans="1:24" ht="32.25" customHeight="1">
      <c r="A754" s="8"/>
      <c r="B754" s="73"/>
      <c r="C754" s="71"/>
      <c r="D754" s="74"/>
      <c r="E754" s="74"/>
      <c r="F754" s="75"/>
      <c r="G754" s="411" t="s">
        <v>83</v>
      </c>
      <c r="H754" s="412"/>
      <c r="I754" s="15">
        <v>927</v>
      </c>
      <c r="J754" s="16">
        <v>503</v>
      </c>
      <c r="K754" s="17">
        <v>6000512</v>
      </c>
      <c r="L754" s="15">
        <v>500</v>
      </c>
      <c r="M754" s="413"/>
      <c r="N754" s="413"/>
      <c r="O754" s="413"/>
      <c r="P754" s="414"/>
      <c r="Q754" s="18">
        <v>2218.8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4">
        <v>2218800</v>
      </c>
      <c r="X754" s="7"/>
    </row>
    <row r="755" spans="1:24" ht="42.75" customHeight="1">
      <c r="A755" s="8"/>
      <c r="B755" s="73"/>
      <c r="C755" s="71"/>
      <c r="D755" s="74"/>
      <c r="E755" s="75"/>
      <c r="F755" s="415" t="s">
        <v>26</v>
      </c>
      <c r="G755" s="415"/>
      <c r="H755" s="416"/>
      <c r="I755" s="15">
        <v>927</v>
      </c>
      <c r="J755" s="16">
        <v>503</v>
      </c>
      <c r="K755" s="17">
        <v>6000513</v>
      </c>
      <c r="L755" s="15">
        <v>0</v>
      </c>
      <c r="M755" s="413"/>
      <c r="N755" s="413"/>
      <c r="O755" s="413"/>
      <c r="P755" s="414"/>
      <c r="Q755" s="18">
        <v>3815.8</v>
      </c>
      <c r="R755" s="18">
        <v>0</v>
      </c>
      <c r="S755" s="18">
        <v>0</v>
      </c>
      <c r="T755" s="18">
        <v>0</v>
      </c>
      <c r="U755" s="18">
        <v>0</v>
      </c>
      <c r="V755" s="18">
        <v>150</v>
      </c>
      <c r="W755" s="14">
        <v>3815780</v>
      </c>
      <c r="X755" s="7"/>
    </row>
    <row r="756" spans="1:24" ht="32.25" customHeight="1">
      <c r="A756" s="8"/>
      <c r="B756" s="73"/>
      <c r="C756" s="71"/>
      <c r="D756" s="74"/>
      <c r="E756" s="74"/>
      <c r="F756" s="75"/>
      <c r="G756" s="411" t="s">
        <v>83</v>
      </c>
      <c r="H756" s="412"/>
      <c r="I756" s="15">
        <v>927</v>
      </c>
      <c r="J756" s="16">
        <v>503</v>
      </c>
      <c r="K756" s="17">
        <v>6000513</v>
      </c>
      <c r="L756" s="15">
        <v>500</v>
      </c>
      <c r="M756" s="413"/>
      <c r="N756" s="413"/>
      <c r="O756" s="413"/>
      <c r="P756" s="414"/>
      <c r="Q756" s="18">
        <v>3815.8</v>
      </c>
      <c r="R756" s="18">
        <v>0</v>
      </c>
      <c r="S756" s="18">
        <v>0</v>
      </c>
      <c r="T756" s="18">
        <v>0</v>
      </c>
      <c r="U756" s="18">
        <v>0</v>
      </c>
      <c r="V756" s="18">
        <v>150</v>
      </c>
      <c r="W756" s="14">
        <v>3815780</v>
      </c>
      <c r="X756" s="7"/>
    </row>
    <row r="757" spans="1:24" ht="32.25" customHeight="1">
      <c r="A757" s="8"/>
      <c r="B757" s="73"/>
      <c r="C757" s="71"/>
      <c r="D757" s="74"/>
      <c r="E757" s="75"/>
      <c r="F757" s="415" t="s">
        <v>27</v>
      </c>
      <c r="G757" s="415"/>
      <c r="H757" s="416"/>
      <c r="I757" s="15">
        <v>927</v>
      </c>
      <c r="J757" s="16">
        <v>503</v>
      </c>
      <c r="K757" s="17">
        <v>6000514</v>
      </c>
      <c r="L757" s="15">
        <v>0</v>
      </c>
      <c r="M757" s="413"/>
      <c r="N757" s="413"/>
      <c r="O757" s="413"/>
      <c r="P757" s="414"/>
      <c r="Q757" s="18">
        <v>6342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4">
        <v>6342000</v>
      </c>
      <c r="X757" s="7"/>
    </row>
    <row r="758" spans="1:24" ht="27" customHeight="1">
      <c r="A758" s="8"/>
      <c r="B758" s="73"/>
      <c r="C758" s="71"/>
      <c r="D758" s="74"/>
      <c r="E758" s="74"/>
      <c r="F758" s="75"/>
      <c r="G758" s="411" t="s">
        <v>83</v>
      </c>
      <c r="H758" s="412"/>
      <c r="I758" s="15">
        <v>927</v>
      </c>
      <c r="J758" s="16">
        <v>503</v>
      </c>
      <c r="K758" s="17">
        <v>6000514</v>
      </c>
      <c r="L758" s="15">
        <v>500</v>
      </c>
      <c r="M758" s="413"/>
      <c r="N758" s="413"/>
      <c r="O758" s="413"/>
      <c r="P758" s="414"/>
      <c r="Q758" s="18">
        <v>6342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4">
        <v>6342000</v>
      </c>
      <c r="X758" s="7"/>
    </row>
    <row r="759" spans="1:24" ht="36" customHeight="1">
      <c r="A759" s="8"/>
      <c r="B759" s="73"/>
      <c r="C759" s="71"/>
      <c r="D759" s="74"/>
      <c r="E759" s="75"/>
      <c r="F759" s="415" t="s">
        <v>28</v>
      </c>
      <c r="G759" s="415"/>
      <c r="H759" s="416"/>
      <c r="I759" s="15">
        <v>927</v>
      </c>
      <c r="J759" s="16">
        <v>503</v>
      </c>
      <c r="K759" s="17">
        <v>6000515</v>
      </c>
      <c r="L759" s="15">
        <v>0</v>
      </c>
      <c r="M759" s="413"/>
      <c r="N759" s="413"/>
      <c r="O759" s="413"/>
      <c r="P759" s="414"/>
      <c r="Q759" s="18">
        <v>504.1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4">
        <v>504060</v>
      </c>
      <c r="X759" s="7"/>
    </row>
    <row r="760" spans="1:24" ht="26.25" customHeight="1">
      <c r="A760" s="8"/>
      <c r="B760" s="73"/>
      <c r="C760" s="71"/>
      <c r="D760" s="74"/>
      <c r="E760" s="74"/>
      <c r="F760" s="75"/>
      <c r="G760" s="411" t="s">
        <v>83</v>
      </c>
      <c r="H760" s="412"/>
      <c r="I760" s="15">
        <v>927</v>
      </c>
      <c r="J760" s="16">
        <v>503</v>
      </c>
      <c r="K760" s="17">
        <v>6000515</v>
      </c>
      <c r="L760" s="15">
        <v>500</v>
      </c>
      <c r="M760" s="413"/>
      <c r="N760" s="413"/>
      <c r="O760" s="413"/>
      <c r="P760" s="414"/>
      <c r="Q760" s="18">
        <v>504.1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4">
        <v>504060</v>
      </c>
      <c r="X760" s="7"/>
    </row>
    <row r="761" spans="1:24" ht="21.75" customHeight="1">
      <c r="A761" s="8"/>
      <c r="B761" s="73"/>
      <c r="C761" s="72"/>
      <c r="D761" s="415" t="s">
        <v>137</v>
      </c>
      <c r="E761" s="415"/>
      <c r="F761" s="415"/>
      <c r="G761" s="415"/>
      <c r="H761" s="416"/>
      <c r="I761" s="15">
        <v>927</v>
      </c>
      <c r="J761" s="16">
        <v>503</v>
      </c>
      <c r="K761" s="17">
        <v>7950000</v>
      </c>
      <c r="L761" s="15">
        <v>0</v>
      </c>
      <c r="M761" s="413"/>
      <c r="N761" s="413"/>
      <c r="O761" s="413"/>
      <c r="P761" s="414"/>
      <c r="Q761" s="18">
        <v>9152.5</v>
      </c>
      <c r="R761" s="18">
        <v>0</v>
      </c>
      <c r="S761" s="18">
        <v>0</v>
      </c>
      <c r="T761" s="18">
        <v>0</v>
      </c>
      <c r="U761" s="18">
        <v>0</v>
      </c>
      <c r="V761" s="18">
        <v>8622.5</v>
      </c>
      <c r="W761" s="14">
        <v>9152514</v>
      </c>
      <c r="X761" s="7"/>
    </row>
    <row r="762" spans="1:24" ht="58.5" customHeight="1">
      <c r="A762" s="8"/>
      <c r="B762" s="73"/>
      <c r="C762" s="71"/>
      <c r="D762" s="74"/>
      <c r="E762" s="75"/>
      <c r="F762" s="415" t="s">
        <v>209</v>
      </c>
      <c r="G762" s="415"/>
      <c r="H762" s="416"/>
      <c r="I762" s="15">
        <v>927</v>
      </c>
      <c r="J762" s="16">
        <v>503</v>
      </c>
      <c r="K762" s="17">
        <v>7950005</v>
      </c>
      <c r="L762" s="15">
        <v>0</v>
      </c>
      <c r="M762" s="413"/>
      <c r="N762" s="413"/>
      <c r="O762" s="413"/>
      <c r="P762" s="414"/>
      <c r="Q762" s="18">
        <v>530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4">
        <v>530000</v>
      </c>
      <c r="X762" s="7"/>
    </row>
    <row r="763" spans="1:24" ht="32.25" customHeight="1">
      <c r="A763" s="8"/>
      <c r="B763" s="73"/>
      <c r="C763" s="71"/>
      <c r="D763" s="74"/>
      <c r="E763" s="74"/>
      <c r="F763" s="75"/>
      <c r="G763" s="411" t="s">
        <v>83</v>
      </c>
      <c r="H763" s="412"/>
      <c r="I763" s="15">
        <v>927</v>
      </c>
      <c r="J763" s="16">
        <v>503</v>
      </c>
      <c r="K763" s="17">
        <v>7950005</v>
      </c>
      <c r="L763" s="15">
        <v>500</v>
      </c>
      <c r="M763" s="413"/>
      <c r="N763" s="413"/>
      <c r="O763" s="413"/>
      <c r="P763" s="414"/>
      <c r="Q763" s="18">
        <v>530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4">
        <v>530000</v>
      </c>
      <c r="X763" s="7"/>
    </row>
    <row r="764" spans="1:24" ht="60.75" customHeight="1">
      <c r="A764" s="8"/>
      <c r="B764" s="73"/>
      <c r="C764" s="71"/>
      <c r="D764" s="74"/>
      <c r="E764" s="75"/>
      <c r="F764" s="415" t="s">
        <v>29</v>
      </c>
      <c r="G764" s="415"/>
      <c r="H764" s="416"/>
      <c r="I764" s="15">
        <v>927</v>
      </c>
      <c r="J764" s="16">
        <v>503</v>
      </c>
      <c r="K764" s="17">
        <v>7950024</v>
      </c>
      <c r="L764" s="15">
        <v>0</v>
      </c>
      <c r="M764" s="413"/>
      <c r="N764" s="413"/>
      <c r="O764" s="413"/>
      <c r="P764" s="414"/>
      <c r="Q764" s="18">
        <v>8622.5</v>
      </c>
      <c r="R764" s="18">
        <v>0</v>
      </c>
      <c r="S764" s="18">
        <v>0</v>
      </c>
      <c r="T764" s="18">
        <v>0</v>
      </c>
      <c r="U764" s="18">
        <v>0</v>
      </c>
      <c r="V764" s="18">
        <v>8622.5</v>
      </c>
      <c r="W764" s="14">
        <v>8622514</v>
      </c>
      <c r="X764" s="7"/>
    </row>
    <row r="765" spans="1:24" ht="32.25" customHeight="1">
      <c r="A765" s="8"/>
      <c r="B765" s="73"/>
      <c r="C765" s="71"/>
      <c r="D765" s="74"/>
      <c r="E765" s="74"/>
      <c r="F765" s="75"/>
      <c r="G765" s="411" t="s">
        <v>83</v>
      </c>
      <c r="H765" s="412"/>
      <c r="I765" s="15">
        <v>927</v>
      </c>
      <c r="J765" s="16">
        <v>503</v>
      </c>
      <c r="K765" s="17">
        <v>7950024</v>
      </c>
      <c r="L765" s="15">
        <v>500</v>
      </c>
      <c r="M765" s="413"/>
      <c r="N765" s="413"/>
      <c r="O765" s="413"/>
      <c r="P765" s="414"/>
      <c r="Q765" s="18">
        <v>8622.5</v>
      </c>
      <c r="R765" s="18">
        <v>0</v>
      </c>
      <c r="S765" s="18">
        <v>0</v>
      </c>
      <c r="T765" s="18">
        <v>0</v>
      </c>
      <c r="U765" s="18">
        <v>0</v>
      </c>
      <c r="V765" s="18">
        <v>8622.5</v>
      </c>
      <c r="W765" s="14">
        <v>8622514</v>
      </c>
      <c r="X765" s="7"/>
    </row>
    <row r="766" spans="1:24" ht="12" customHeight="1">
      <c r="A766" s="8"/>
      <c r="B766" s="70"/>
      <c r="C766" s="417" t="s">
        <v>177</v>
      </c>
      <c r="D766" s="417"/>
      <c r="E766" s="417"/>
      <c r="F766" s="417"/>
      <c r="G766" s="417"/>
      <c r="H766" s="418"/>
      <c r="I766" s="10">
        <v>927</v>
      </c>
      <c r="J766" s="11">
        <v>701</v>
      </c>
      <c r="K766" s="12">
        <v>0</v>
      </c>
      <c r="L766" s="10">
        <v>0</v>
      </c>
      <c r="M766" s="419"/>
      <c r="N766" s="419"/>
      <c r="O766" s="419"/>
      <c r="P766" s="420"/>
      <c r="Q766" s="13">
        <v>29011.9</v>
      </c>
      <c r="R766" s="13">
        <v>0</v>
      </c>
      <c r="S766" s="13">
        <v>0</v>
      </c>
      <c r="T766" s="13">
        <v>0</v>
      </c>
      <c r="U766" s="13">
        <v>24000</v>
      </c>
      <c r="V766" s="13">
        <v>0</v>
      </c>
      <c r="W766" s="14">
        <v>29011877.63</v>
      </c>
      <c r="X766" s="7"/>
    </row>
    <row r="767" spans="1:24" ht="21.75" customHeight="1">
      <c r="A767" s="8"/>
      <c r="B767" s="73"/>
      <c r="C767" s="72"/>
      <c r="D767" s="415" t="s">
        <v>178</v>
      </c>
      <c r="E767" s="415"/>
      <c r="F767" s="415"/>
      <c r="G767" s="415"/>
      <c r="H767" s="416"/>
      <c r="I767" s="15">
        <v>927</v>
      </c>
      <c r="J767" s="16">
        <v>701</v>
      </c>
      <c r="K767" s="17">
        <v>4200000</v>
      </c>
      <c r="L767" s="15">
        <v>0</v>
      </c>
      <c r="M767" s="413"/>
      <c r="N767" s="413"/>
      <c r="O767" s="413"/>
      <c r="P767" s="414"/>
      <c r="Q767" s="18">
        <v>29011.9</v>
      </c>
      <c r="R767" s="18">
        <v>0</v>
      </c>
      <c r="S767" s="18">
        <v>0</v>
      </c>
      <c r="T767" s="18">
        <v>0</v>
      </c>
      <c r="U767" s="18">
        <v>24000</v>
      </c>
      <c r="V767" s="18">
        <v>0</v>
      </c>
      <c r="W767" s="14">
        <v>29011877.63</v>
      </c>
      <c r="X767" s="7"/>
    </row>
    <row r="768" spans="1:24" ht="32.25" customHeight="1">
      <c r="A768" s="8"/>
      <c r="B768" s="73"/>
      <c r="C768" s="71"/>
      <c r="D768" s="75"/>
      <c r="E768" s="415" t="s">
        <v>114</v>
      </c>
      <c r="F768" s="415"/>
      <c r="G768" s="415"/>
      <c r="H768" s="416"/>
      <c r="I768" s="15">
        <v>927</v>
      </c>
      <c r="J768" s="16">
        <v>701</v>
      </c>
      <c r="K768" s="17">
        <v>4209900</v>
      </c>
      <c r="L768" s="15">
        <v>0</v>
      </c>
      <c r="M768" s="413"/>
      <c r="N768" s="413"/>
      <c r="O768" s="413"/>
      <c r="P768" s="414"/>
      <c r="Q768" s="18">
        <v>29011.9</v>
      </c>
      <c r="R768" s="18">
        <v>0</v>
      </c>
      <c r="S768" s="18">
        <v>0</v>
      </c>
      <c r="T768" s="18">
        <v>0</v>
      </c>
      <c r="U768" s="18">
        <v>24000</v>
      </c>
      <c r="V768" s="18">
        <v>0</v>
      </c>
      <c r="W768" s="14">
        <v>29011877.63</v>
      </c>
      <c r="X768" s="7"/>
    </row>
    <row r="769" spans="1:24" ht="42.75" customHeight="1">
      <c r="A769" s="8"/>
      <c r="B769" s="73"/>
      <c r="C769" s="71"/>
      <c r="D769" s="74"/>
      <c r="E769" s="75"/>
      <c r="F769" s="415" t="s">
        <v>30</v>
      </c>
      <c r="G769" s="415"/>
      <c r="H769" s="416"/>
      <c r="I769" s="15">
        <v>927</v>
      </c>
      <c r="J769" s="16">
        <v>701</v>
      </c>
      <c r="K769" s="17">
        <v>4209903</v>
      </c>
      <c r="L769" s="15">
        <v>0</v>
      </c>
      <c r="M769" s="413"/>
      <c r="N769" s="413"/>
      <c r="O769" s="413"/>
      <c r="P769" s="414"/>
      <c r="Q769" s="18">
        <v>2346.1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4">
        <v>2346094</v>
      </c>
      <c r="X769" s="7"/>
    </row>
    <row r="770" spans="1:24" ht="21.75" customHeight="1">
      <c r="A770" s="8"/>
      <c r="B770" s="73"/>
      <c r="C770" s="71"/>
      <c r="D770" s="74"/>
      <c r="E770" s="74"/>
      <c r="F770" s="75"/>
      <c r="G770" s="411" t="s">
        <v>116</v>
      </c>
      <c r="H770" s="412"/>
      <c r="I770" s="15">
        <v>927</v>
      </c>
      <c r="J770" s="16">
        <v>701</v>
      </c>
      <c r="K770" s="17">
        <v>4209903</v>
      </c>
      <c r="L770" s="15">
        <v>1</v>
      </c>
      <c r="M770" s="413"/>
      <c r="N770" s="413"/>
      <c r="O770" s="413"/>
      <c r="P770" s="414"/>
      <c r="Q770" s="18">
        <v>2346.1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4">
        <v>2346094</v>
      </c>
      <c r="X770" s="7"/>
    </row>
    <row r="771" spans="1:24" ht="21.75" customHeight="1">
      <c r="A771" s="8"/>
      <c r="B771" s="73"/>
      <c r="C771" s="71"/>
      <c r="D771" s="74"/>
      <c r="E771" s="75"/>
      <c r="F771" s="415" t="s">
        <v>31</v>
      </c>
      <c r="G771" s="415"/>
      <c r="H771" s="416"/>
      <c r="I771" s="15">
        <v>927</v>
      </c>
      <c r="J771" s="16">
        <v>701</v>
      </c>
      <c r="K771" s="17">
        <v>4209904</v>
      </c>
      <c r="L771" s="15">
        <v>0</v>
      </c>
      <c r="M771" s="413"/>
      <c r="N771" s="413"/>
      <c r="O771" s="413"/>
      <c r="P771" s="414"/>
      <c r="Q771" s="18">
        <v>24000</v>
      </c>
      <c r="R771" s="18">
        <v>0</v>
      </c>
      <c r="S771" s="18">
        <v>0</v>
      </c>
      <c r="T771" s="18">
        <v>0</v>
      </c>
      <c r="U771" s="18">
        <v>24000</v>
      </c>
      <c r="V771" s="18">
        <v>0</v>
      </c>
      <c r="W771" s="14">
        <v>24000000</v>
      </c>
      <c r="X771" s="7"/>
    </row>
    <row r="772" spans="1:24" ht="21.75" customHeight="1">
      <c r="A772" s="8"/>
      <c r="B772" s="73"/>
      <c r="C772" s="71"/>
      <c r="D772" s="74"/>
      <c r="E772" s="74"/>
      <c r="F772" s="75"/>
      <c r="G772" s="411" t="s">
        <v>116</v>
      </c>
      <c r="H772" s="412"/>
      <c r="I772" s="15">
        <v>927</v>
      </c>
      <c r="J772" s="16">
        <v>701</v>
      </c>
      <c r="K772" s="17">
        <v>4209904</v>
      </c>
      <c r="L772" s="15">
        <v>1</v>
      </c>
      <c r="M772" s="413"/>
      <c r="N772" s="413"/>
      <c r="O772" s="413"/>
      <c r="P772" s="414"/>
      <c r="Q772" s="18">
        <v>24000</v>
      </c>
      <c r="R772" s="18">
        <v>0</v>
      </c>
      <c r="S772" s="18">
        <v>0</v>
      </c>
      <c r="T772" s="18">
        <v>0</v>
      </c>
      <c r="U772" s="18">
        <v>24000</v>
      </c>
      <c r="V772" s="18">
        <v>0</v>
      </c>
      <c r="W772" s="14">
        <v>24000000</v>
      </c>
      <c r="X772" s="7"/>
    </row>
    <row r="773" spans="1:24" ht="21.75" customHeight="1">
      <c r="A773" s="8"/>
      <c r="B773" s="73"/>
      <c r="C773" s="71"/>
      <c r="D773" s="74"/>
      <c r="E773" s="75"/>
      <c r="F773" s="415" t="s">
        <v>32</v>
      </c>
      <c r="G773" s="415"/>
      <c r="H773" s="416"/>
      <c r="I773" s="15">
        <v>927</v>
      </c>
      <c r="J773" s="16">
        <v>701</v>
      </c>
      <c r="K773" s="17">
        <v>4209905</v>
      </c>
      <c r="L773" s="15">
        <v>0</v>
      </c>
      <c r="M773" s="413"/>
      <c r="N773" s="413"/>
      <c r="O773" s="413"/>
      <c r="P773" s="414"/>
      <c r="Q773" s="18">
        <v>2665.8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4">
        <v>2665783.63</v>
      </c>
      <c r="X773" s="7"/>
    </row>
    <row r="774" spans="1:24" ht="21.75" customHeight="1">
      <c r="A774" s="8"/>
      <c r="B774" s="73"/>
      <c r="C774" s="71"/>
      <c r="D774" s="74"/>
      <c r="E774" s="74"/>
      <c r="F774" s="75"/>
      <c r="G774" s="411" t="s">
        <v>116</v>
      </c>
      <c r="H774" s="412"/>
      <c r="I774" s="15">
        <v>927</v>
      </c>
      <c r="J774" s="16">
        <v>701</v>
      </c>
      <c r="K774" s="17">
        <v>4209905</v>
      </c>
      <c r="L774" s="15">
        <v>1</v>
      </c>
      <c r="M774" s="413"/>
      <c r="N774" s="413"/>
      <c r="O774" s="413"/>
      <c r="P774" s="414"/>
      <c r="Q774" s="18">
        <v>2665.8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4">
        <v>2665783.63</v>
      </c>
      <c r="X774" s="7"/>
    </row>
    <row r="775" spans="1:24" ht="12" customHeight="1">
      <c r="A775" s="8"/>
      <c r="B775" s="70"/>
      <c r="C775" s="417" t="s">
        <v>112</v>
      </c>
      <c r="D775" s="417"/>
      <c r="E775" s="417"/>
      <c r="F775" s="417"/>
      <c r="G775" s="417"/>
      <c r="H775" s="418"/>
      <c r="I775" s="10">
        <v>927</v>
      </c>
      <c r="J775" s="11">
        <v>702</v>
      </c>
      <c r="K775" s="12">
        <v>0</v>
      </c>
      <c r="L775" s="10">
        <v>0</v>
      </c>
      <c r="M775" s="419"/>
      <c r="N775" s="419"/>
      <c r="O775" s="419"/>
      <c r="P775" s="420"/>
      <c r="Q775" s="13">
        <v>42852.8</v>
      </c>
      <c r="R775" s="13">
        <v>0</v>
      </c>
      <c r="S775" s="13">
        <v>0</v>
      </c>
      <c r="T775" s="13">
        <v>0</v>
      </c>
      <c r="U775" s="13">
        <v>34196.7</v>
      </c>
      <c r="V775" s="13">
        <v>0</v>
      </c>
      <c r="W775" s="14">
        <v>42852766.160000004</v>
      </c>
      <c r="X775" s="7"/>
    </row>
    <row r="776" spans="1:24" ht="32.25" customHeight="1">
      <c r="A776" s="8"/>
      <c r="B776" s="73"/>
      <c r="C776" s="72"/>
      <c r="D776" s="415" t="s">
        <v>182</v>
      </c>
      <c r="E776" s="415"/>
      <c r="F776" s="415"/>
      <c r="G776" s="415"/>
      <c r="H776" s="416"/>
      <c r="I776" s="15">
        <v>927</v>
      </c>
      <c r="J776" s="16">
        <v>702</v>
      </c>
      <c r="K776" s="17">
        <v>4210000</v>
      </c>
      <c r="L776" s="15">
        <v>0</v>
      </c>
      <c r="M776" s="413"/>
      <c r="N776" s="413"/>
      <c r="O776" s="413"/>
      <c r="P776" s="414"/>
      <c r="Q776" s="18">
        <v>32256</v>
      </c>
      <c r="R776" s="18">
        <v>0</v>
      </c>
      <c r="S776" s="18">
        <v>0</v>
      </c>
      <c r="T776" s="18">
        <v>0</v>
      </c>
      <c r="U776" s="18">
        <v>24498.6</v>
      </c>
      <c r="V776" s="18">
        <v>0</v>
      </c>
      <c r="W776" s="14">
        <v>32256022.990000002</v>
      </c>
      <c r="X776" s="7"/>
    </row>
    <row r="777" spans="1:24" ht="32.25" customHeight="1">
      <c r="A777" s="8"/>
      <c r="B777" s="73"/>
      <c r="C777" s="71"/>
      <c r="D777" s="75"/>
      <c r="E777" s="415" t="s">
        <v>114</v>
      </c>
      <c r="F777" s="415"/>
      <c r="G777" s="415"/>
      <c r="H777" s="416"/>
      <c r="I777" s="15">
        <v>927</v>
      </c>
      <c r="J777" s="16">
        <v>702</v>
      </c>
      <c r="K777" s="17">
        <v>4219900</v>
      </c>
      <c r="L777" s="15">
        <v>0</v>
      </c>
      <c r="M777" s="413"/>
      <c r="N777" s="413"/>
      <c r="O777" s="413"/>
      <c r="P777" s="414"/>
      <c r="Q777" s="18">
        <v>32256</v>
      </c>
      <c r="R777" s="18">
        <v>0</v>
      </c>
      <c r="S777" s="18">
        <v>0</v>
      </c>
      <c r="T777" s="18">
        <v>0</v>
      </c>
      <c r="U777" s="18">
        <v>24498.6</v>
      </c>
      <c r="V777" s="18">
        <v>0</v>
      </c>
      <c r="W777" s="14">
        <v>32256022.990000002</v>
      </c>
      <c r="X777" s="7"/>
    </row>
    <row r="778" spans="1:24" ht="53.25" customHeight="1">
      <c r="A778" s="8"/>
      <c r="B778" s="73"/>
      <c r="C778" s="71"/>
      <c r="D778" s="74"/>
      <c r="E778" s="75"/>
      <c r="F778" s="415" t="s">
        <v>33</v>
      </c>
      <c r="G778" s="415"/>
      <c r="H778" s="416"/>
      <c r="I778" s="15">
        <v>927</v>
      </c>
      <c r="J778" s="16">
        <v>702</v>
      </c>
      <c r="K778" s="17">
        <v>4219905</v>
      </c>
      <c r="L778" s="15">
        <v>0</v>
      </c>
      <c r="M778" s="413"/>
      <c r="N778" s="413"/>
      <c r="O778" s="413"/>
      <c r="P778" s="414"/>
      <c r="Q778" s="18">
        <v>6813.6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4">
        <v>6813616.99</v>
      </c>
      <c r="X778" s="7"/>
    </row>
    <row r="779" spans="1:24" ht="21.75" customHeight="1">
      <c r="A779" s="8"/>
      <c r="B779" s="73"/>
      <c r="C779" s="71"/>
      <c r="D779" s="74"/>
      <c r="E779" s="74"/>
      <c r="F779" s="75"/>
      <c r="G779" s="411" t="s">
        <v>116</v>
      </c>
      <c r="H779" s="412"/>
      <c r="I779" s="15">
        <v>927</v>
      </c>
      <c r="J779" s="16">
        <v>702</v>
      </c>
      <c r="K779" s="17">
        <v>4219905</v>
      </c>
      <c r="L779" s="15">
        <v>1</v>
      </c>
      <c r="M779" s="413"/>
      <c r="N779" s="413"/>
      <c r="O779" s="413"/>
      <c r="P779" s="414"/>
      <c r="Q779" s="18">
        <v>6813.6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4">
        <v>6813616.99</v>
      </c>
      <c r="X779" s="7"/>
    </row>
    <row r="780" spans="1:24" ht="42.75" customHeight="1">
      <c r="A780" s="8"/>
      <c r="B780" s="73"/>
      <c r="C780" s="71"/>
      <c r="D780" s="74"/>
      <c r="E780" s="75"/>
      <c r="F780" s="415" t="s">
        <v>34</v>
      </c>
      <c r="G780" s="415"/>
      <c r="H780" s="416"/>
      <c r="I780" s="15">
        <v>927</v>
      </c>
      <c r="J780" s="16">
        <v>702</v>
      </c>
      <c r="K780" s="17">
        <v>4219906</v>
      </c>
      <c r="L780" s="15">
        <v>0</v>
      </c>
      <c r="M780" s="413"/>
      <c r="N780" s="413"/>
      <c r="O780" s="413"/>
      <c r="P780" s="414"/>
      <c r="Q780" s="18">
        <v>24410.7</v>
      </c>
      <c r="R780" s="18">
        <v>0</v>
      </c>
      <c r="S780" s="18">
        <v>0</v>
      </c>
      <c r="T780" s="18">
        <v>0</v>
      </c>
      <c r="U780" s="18">
        <v>24410.7</v>
      </c>
      <c r="V780" s="18">
        <v>0</v>
      </c>
      <c r="W780" s="14">
        <v>24410700</v>
      </c>
      <c r="X780" s="7"/>
    </row>
    <row r="781" spans="1:24" ht="21.75" customHeight="1">
      <c r="A781" s="8"/>
      <c r="B781" s="73"/>
      <c r="C781" s="71"/>
      <c r="D781" s="74"/>
      <c r="E781" s="74"/>
      <c r="F781" s="75"/>
      <c r="G781" s="411" t="s">
        <v>116</v>
      </c>
      <c r="H781" s="412"/>
      <c r="I781" s="15">
        <v>927</v>
      </c>
      <c r="J781" s="16">
        <v>702</v>
      </c>
      <c r="K781" s="17">
        <v>4219906</v>
      </c>
      <c r="L781" s="15">
        <v>1</v>
      </c>
      <c r="M781" s="413"/>
      <c r="N781" s="413"/>
      <c r="O781" s="413"/>
      <c r="P781" s="414"/>
      <c r="Q781" s="18">
        <v>24410.7</v>
      </c>
      <c r="R781" s="18">
        <v>0</v>
      </c>
      <c r="S781" s="18">
        <v>0</v>
      </c>
      <c r="T781" s="18">
        <v>0</v>
      </c>
      <c r="U781" s="18">
        <v>24410.7</v>
      </c>
      <c r="V781" s="18">
        <v>0</v>
      </c>
      <c r="W781" s="14">
        <v>24410700</v>
      </c>
      <c r="X781" s="7"/>
    </row>
    <row r="782" spans="1:24" ht="32.25" customHeight="1">
      <c r="A782" s="8"/>
      <c r="B782" s="73"/>
      <c r="C782" s="71"/>
      <c r="D782" s="74"/>
      <c r="E782" s="75"/>
      <c r="F782" s="415" t="s">
        <v>35</v>
      </c>
      <c r="G782" s="415"/>
      <c r="H782" s="416"/>
      <c r="I782" s="15">
        <v>927</v>
      </c>
      <c r="J782" s="16">
        <v>702</v>
      </c>
      <c r="K782" s="17">
        <v>4219907</v>
      </c>
      <c r="L782" s="15">
        <v>0</v>
      </c>
      <c r="M782" s="413"/>
      <c r="N782" s="413"/>
      <c r="O782" s="413"/>
      <c r="P782" s="414"/>
      <c r="Q782" s="18">
        <v>943.8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4">
        <v>943800</v>
      </c>
      <c r="X782" s="7"/>
    </row>
    <row r="783" spans="1:24" ht="21.75" customHeight="1">
      <c r="A783" s="8"/>
      <c r="B783" s="73"/>
      <c r="C783" s="71"/>
      <c r="D783" s="74"/>
      <c r="E783" s="74"/>
      <c r="F783" s="75"/>
      <c r="G783" s="411" t="s">
        <v>116</v>
      </c>
      <c r="H783" s="412"/>
      <c r="I783" s="15">
        <v>927</v>
      </c>
      <c r="J783" s="16">
        <v>702</v>
      </c>
      <c r="K783" s="17">
        <v>4219907</v>
      </c>
      <c r="L783" s="15">
        <v>1</v>
      </c>
      <c r="M783" s="413"/>
      <c r="N783" s="413"/>
      <c r="O783" s="413"/>
      <c r="P783" s="414"/>
      <c r="Q783" s="18">
        <v>943.8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4">
        <v>943800</v>
      </c>
      <c r="X783" s="7"/>
    </row>
    <row r="784" spans="1:24" ht="53.25" customHeight="1">
      <c r="A784" s="8"/>
      <c r="B784" s="73"/>
      <c r="C784" s="71"/>
      <c r="D784" s="74"/>
      <c r="E784" s="75"/>
      <c r="F784" s="415" t="s">
        <v>36</v>
      </c>
      <c r="G784" s="415"/>
      <c r="H784" s="416"/>
      <c r="I784" s="15">
        <v>927</v>
      </c>
      <c r="J784" s="16">
        <v>702</v>
      </c>
      <c r="K784" s="17">
        <v>4219912</v>
      </c>
      <c r="L784" s="15">
        <v>0</v>
      </c>
      <c r="M784" s="413"/>
      <c r="N784" s="413"/>
      <c r="O784" s="413"/>
      <c r="P784" s="414"/>
      <c r="Q784" s="18">
        <v>87.9</v>
      </c>
      <c r="R784" s="18">
        <v>0</v>
      </c>
      <c r="S784" s="18">
        <v>0</v>
      </c>
      <c r="T784" s="18">
        <v>0</v>
      </c>
      <c r="U784" s="18">
        <v>87.9</v>
      </c>
      <c r="V784" s="18">
        <v>0</v>
      </c>
      <c r="W784" s="14">
        <v>87906</v>
      </c>
      <c r="X784" s="7"/>
    </row>
    <row r="785" spans="1:24" ht="21.75" customHeight="1">
      <c r="A785" s="8"/>
      <c r="B785" s="73"/>
      <c r="C785" s="71"/>
      <c r="D785" s="74"/>
      <c r="E785" s="74"/>
      <c r="F785" s="75"/>
      <c r="G785" s="411" t="s">
        <v>116</v>
      </c>
      <c r="H785" s="412"/>
      <c r="I785" s="15">
        <v>927</v>
      </c>
      <c r="J785" s="16">
        <v>702</v>
      </c>
      <c r="K785" s="17">
        <v>4219912</v>
      </c>
      <c r="L785" s="15">
        <v>1</v>
      </c>
      <c r="M785" s="413"/>
      <c r="N785" s="413"/>
      <c r="O785" s="413"/>
      <c r="P785" s="414"/>
      <c r="Q785" s="18">
        <v>87.9</v>
      </c>
      <c r="R785" s="18">
        <v>0</v>
      </c>
      <c r="S785" s="18">
        <v>0</v>
      </c>
      <c r="T785" s="18">
        <v>0</v>
      </c>
      <c r="U785" s="18">
        <v>87.9</v>
      </c>
      <c r="V785" s="18">
        <v>0</v>
      </c>
      <c r="W785" s="14">
        <v>87906</v>
      </c>
      <c r="X785" s="7"/>
    </row>
    <row r="786" spans="1:24" ht="21.75" customHeight="1">
      <c r="A786" s="8"/>
      <c r="B786" s="73"/>
      <c r="C786" s="72"/>
      <c r="D786" s="415" t="s">
        <v>113</v>
      </c>
      <c r="E786" s="415"/>
      <c r="F786" s="415"/>
      <c r="G786" s="415"/>
      <c r="H786" s="416"/>
      <c r="I786" s="15">
        <v>927</v>
      </c>
      <c r="J786" s="16">
        <v>702</v>
      </c>
      <c r="K786" s="17">
        <v>4230000</v>
      </c>
      <c r="L786" s="15">
        <v>0</v>
      </c>
      <c r="M786" s="413"/>
      <c r="N786" s="413"/>
      <c r="O786" s="413"/>
      <c r="P786" s="414"/>
      <c r="Q786" s="18">
        <v>10596.8</v>
      </c>
      <c r="R786" s="18">
        <v>0</v>
      </c>
      <c r="S786" s="18">
        <v>0</v>
      </c>
      <c r="T786" s="18">
        <v>0</v>
      </c>
      <c r="U786" s="18">
        <v>9698.1</v>
      </c>
      <c r="V786" s="18">
        <v>0</v>
      </c>
      <c r="W786" s="14">
        <v>10596743.17</v>
      </c>
      <c r="X786" s="7"/>
    </row>
    <row r="787" spans="1:24" ht="24" customHeight="1">
      <c r="A787" s="8"/>
      <c r="B787" s="73"/>
      <c r="C787" s="71"/>
      <c r="D787" s="75"/>
      <c r="E787" s="415" t="s">
        <v>114</v>
      </c>
      <c r="F787" s="415"/>
      <c r="G787" s="415"/>
      <c r="H787" s="416"/>
      <c r="I787" s="15">
        <v>927</v>
      </c>
      <c r="J787" s="16">
        <v>702</v>
      </c>
      <c r="K787" s="17">
        <v>4239900</v>
      </c>
      <c r="L787" s="15">
        <v>0</v>
      </c>
      <c r="M787" s="413"/>
      <c r="N787" s="413"/>
      <c r="O787" s="413"/>
      <c r="P787" s="414"/>
      <c r="Q787" s="18">
        <v>10596.8</v>
      </c>
      <c r="R787" s="18">
        <v>0</v>
      </c>
      <c r="S787" s="18">
        <v>0</v>
      </c>
      <c r="T787" s="18">
        <v>0</v>
      </c>
      <c r="U787" s="18">
        <v>9698.1</v>
      </c>
      <c r="V787" s="18">
        <v>0</v>
      </c>
      <c r="W787" s="14">
        <v>10596743.17</v>
      </c>
      <c r="X787" s="7"/>
    </row>
    <row r="788" spans="1:24" ht="42.75" customHeight="1">
      <c r="A788" s="8"/>
      <c r="B788" s="73"/>
      <c r="C788" s="71"/>
      <c r="D788" s="74"/>
      <c r="E788" s="75"/>
      <c r="F788" s="415" t="s">
        <v>37</v>
      </c>
      <c r="G788" s="415"/>
      <c r="H788" s="416"/>
      <c r="I788" s="15">
        <v>927</v>
      </c>
      <c r="J788" s="16">
        <v>702</v>
      </c>
      <c r="K788" s="17">
        <v>4239907</v>
      </c>
      <c r="L788" s="15">
        <v>0</v>
      </c>
      <c r="M788" s="413"/>
      <c r="N788" s="413"/>
      <c r="O788" s="413"/>
      <c r="P788" s="414"/>
      <c r="Q788" s="18">
        <v>898.7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4">
        <v>898643.17</v>
      </c>
      <c r="X788" s="7"/>
    </row>
    <row r="789" spans="1:24" ht="21.75" customHeight="1">
      <c r="A789" s="8"/>
      <c r="B789" s="73"/>
      <c r="C789" s="71"/>
      <c r="D789" s="74"/>
      <c r="E789" s="74"/>
      <c r="F789" s="75"/>
      <c r="G789" s="411" t="s">
        <v>116</v>
      </c>
      <c r="H789" s="412"/>
      <c r="I789" s="15">
        <v>927</v>
      </c>
      <c r="J789" s="16">
        <v>702</v>
      </c>
      <c r="K789" s="17">
        <v>4239907</v>
      </c>
      <c r="L789" s="15">
        <v>1</v>
      </c>
      <c r="M789" s="413"/>
      <c r="N789" s="413"/>
      <c r="O789" s="413"/>
      <c r="P789" s="414"/>
      <c r="Q789" s="18">
        <v>898.7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4">
        <v>898643.17</v>
      </c>
      <c r="X789" s="7"/>
    </row>
    <row r="790" spans="1:24" ht="32.25" customHeight="1">
      <c r="A790" s="8"/>
      <c r="B790" s="73"/>
      <c r="C790" s="71"/>
      <c r="D790" s="74"/>
      <c r="E790" s="75"/>
      <c r="F790" s="415" t="s">
        <v>38</v>
      </c>
      <c r="G790" s="415"/>
      <c r="H790" s="416"/>
      <c r="I790" s="15">
        <v>927</v>
      </c>
      <c r="J790" s="16">
        <v>702</v>
      </c>
      <c r="K790" s="17">
        <v>4239908</v>
      </c>
      <c r="L790" s="15">
        <v>0</v>
      </c>
      <c r="M790" s="413"/>
      <c r="N790" s="413"/>
      <c r="O790" s="413"/>
      <c r="P790" s="414"/>
      <c r="Q790" s="18">
        <v>9698.1</v>
      </c>
      <c r="R790" s="18">
        <v>0</v>
      </c>
      <c r="S790" s="18">
        <v>0</v>
      </c>
      <c r="T790" s="18">
        <v>0</v>
      </c>
      <c r="U790" s="18">
        <v>9698.1</v>
      </c>
      <c r="V790" s="18">
        <v>0</v>
      </c>
      <c r="W790" s="14">
        <v>9698100</v>
      </c>
      <c r="X790" s="7"/>
    </row>
    <row r="791" spans="1:24" ht="21.75" customHeight="1">
      <c r="A791" s="8"/>
      <c r="B791" s="73"/>
      <c r="C791" s="71"/>
      <c r="D791" s="74"/>
      <c r="E791" s="74"/>
      <c r="F791" s="75"/>
      <c r="G791" s="411" t="s">
        <v>116</v>
      </c>
      <c r="H791" s="412"/>
      <c r="I791" s="15">
        <v>927</v>
      </c>
      <c r="J791" s="16">
        <v>702</v>
      </c>
      <c r="K791" s="17">
        <v>4239908</v>
      </c>
      <c r="L791" s="15">
        <v>1</v>
      </c>
      <c r="M791" s="413"/>
      <c r="N791" s="413"/>
      <c r="O791" s="413"/>
      <c r="P791" s="414"/>
      <c r="Q791" s="18">
        <v>9698.1</v>
      </c>
      <c r="R791" s="18">
        <v>0</v>
      </c>
      <c r="S791" s="18">
        <v>0</v>
      </c>
      <c r="T791" s="18">
        <v>0</v>
      </c>
      <c r="U791" s="18">
        <v>9698.1</v>
      </c>
      <c r="V791" s="18">
        <v>0</v>
      </c>
      <c r="W791" s="14">
        <v>9698100</v>
      </c>
      <c r="X791" s="7"/>
    </row>
    <row r="792" spans="1:24" ht="21.75" customHeight="1">
      <c r="A792" s="8"/>
      <c r="B792" s="70"/>
      <c r="C792" s="417" t="s">
        <v>156</v>
      </c>
      <c r="D792" s="417"/>
      <c r="E792" s="417"/>
      <c r="F792" s="417"/>
      <c r="G792" s="417"/>
      <c r="H792" s="418"/>
      <c r="I792" s="10">
        <v>927</v>
      </c>
      <c r="J792" s="11">
        <v>709</v>
      </c>
      <c r="K792" s="12">
        <v>0</v>
      </c>
      <c r="L792" s="10">
        <v>0</v>
      </c>
      <c r="M792" s="419"/>
      <c r="N792" s="419"/>
      <c r="O792" s="419"/>
      <c r="P792" s="420"/>
      <c r="Q792" s="13">
        <v>30608.9</v>
      </c>
      <c r="R792" s="13">
        <v>0</v>
      </c>
      <c r="S792" s="13">
        <v>0</v>
      </c>
      <c r="T792" s="13">
        <v>0</v>
      </c>
      <c r="U792" s="13">
        <v>3000</v>
      </c>
      <c r="V792" s="13">
        <v>27416</v>
      </c>
      <c r="W792" s="14">
        <v>30608852.119999997</v>
      </c>
      <c r="X792" s="7"/>
    </row>
    <row r="793" spans="1:24" ht="37.5" customHeight="1">
      <c r="A793" s="8"/>
      <c r="B793" s="73"/>
      <c r="C793" s="72"/>
      <c r="D793" s="415" t="s">
        <v>327</v>
      </c>
      <c r="E793" s="415"/>
      <c r="F793" s="415"/>
      <c r="G793" s="415"/>
      <c r="H793" s="416"/>
      <c r="I793" s="15">
        <v>927</v>
      </c>
      <c r="J793" s="16">
        <v>709</v>
      </c>
      <c r="K793" s="17">
        <v>1020000</v>
      </c>
      <c r="L793" s="15">
        <v>0</v>
      </c>
      <c r="M793" s="413"/>
      <c r="N793" s="413"/>
      <c r="O793" s="413"/>
      <c r="P793" s="414"/>
      <c r="Q793" s="18">
        <v>27416</v>
      </c>
      <c r="R793" s="18">
        <v>0</v>
      </c>
      <c r="S793" s="18">
        <v>0</v>
      </c>
      <c r="T793" s="18">
        <v>0</v>
      </c>
      <c r="U793" s="18">
        <v>0</v>
      </c>
      <c r="V793" s="18">
        <v>27416</v>
      </c>
      <c r="W793" s="14">
        <v>27415972.72</v>
      </c>
      <c r="X793" s="7"/>
    </row>
    <row r="794" spans="1:24" ht="83.25" customHeight="1">
      <c r="A794" s="8"/>
      <c r="B794" s="73"/>
      <c r="C794" s="71"/>
      <c r="D794" s="75"/>
      <c r="E794" s="415" t="s">
        <v>328</v>
      </c>
      <c r="F794" s="415"/>
      <c r="G794" s="415"/>
      <c r="H794" s="416"/>
      <c r="I794" s="15">
        <v>927</v>
      </c>
      <c r="J794" s="16">
        <v>709</v>
      </c>
      <c r="K794" s="17">
        <v>1020100</v>
      </c>
      <c r="L794" s="15">
        <v>0</v>
      </c>
      <c r="M794" s="413"/>
      <c r="N794" s="413"/>
      <c r="O794" s="413"/>
      <c r="P794" s="414"/>
      <c r="Q794" s="18">
        <v>27416</v>
      </c>
      <c r="R794" s="18">
        <v>0</v>
      </c>
      <c r="S794" s="18">
        <v>0</v>
      </c>
      <c r="T794" s="18">
        <v>0</v>
      </c>
      <c r="U794" s="18">
        <v>0</v>
      </c>
      <c r="V794" s="18">
        <v>27416</v>
      </c>
      <c r="W794" s="14">
        <v>27415972.72</v>
      </c>
      <c r="X794" s="7"/>
    </row>
    <row r="795" spans="1:24" ht="48" customHeight="1">
      <c r="A795" s="8"/>
      <c r="B795" s="73"/>
      <c r="C795" s="71"/>
      <c r="D795" s="74"/>
      <c r="E795" s="75"/>
      <c r="F795" s="415" t="s">
        <v>377</v>
      </c>
      <c r="G795" s="415"/>
      <c r="H795" s="416"/>
      <c r="I795" s="15">
        <v>927</v>
      </c>
      <c r="J795" s="16">
        <v>709</v>
      </c>
      <c r="K795" s="17">
        <v>1020102</v>
      </c>
      <c r="L795" s="15">
        <v>0</v>
      </c>
      <c r="M795" s="413"/>
      <c r="N795" s="413"/>
      <c r="O795" s="413"/>
      <c r="P795" s="414"/>
      <c r="Q795" s="18">
        <v>2855</v>
      </c>
      <c r="R795" s="18">
        <v>0</v>
      </c>
      <c r="S795" s="18">
        <v>0</v>
      </c>
      <c r="T795" s="18">
        <v>0</v>
      </c>
      <c r="U795" s="18">
        <v>0</v>
      </c>
      <c r="V795" s="18">
        <v>2855</v>
      </c>
      <c r="W795" s="14">
        <v>2854972.72</v>
      </c>
      <c r="X795" s="7"/>
    </row>
    <row r="796" spans="1:24" ht="12" customHeight="1">
      <c r="A796" s="8"/>
      <c r="B796" s="73"/>
      <c r="C796" s="71"/>
      <c r="D796" s="74"/>
      <c r="E796" s="74"/>
      <c r="F796" s="75"/>
      <c r="G796" s="411" t="s">
        <v>330</v>
      </c>
      <c r="H796" s="412"/>
      <c r="I796" s="15">
        <v>927</v>
      </c>
      <c r="J796" s="16">
        <v>709</v>
      </c>
      <c r="K796" s="17">
        <v>1020102</v>
      </c>
      <c r="L796" s="15">
        <v>3</v>
      </c>
      <c r="M796" s="413"/>
      <c r="N796" s="413"/>
      <c r="O796" s="413"/>
      <c r="P796" s="414"/>
      <c r="Q796" s="18">
        <v>2855</v>
      </c>
      <c r="R796" s="18">
        <v>0</v>
      </c>
      <c r="S796" s="18">
        <v>0</v>
      </c>
      <c r="T796" s="18">
        <v>0</v>
      </c>
      <c r="U796" s="18">
        <v>0</v>
      </c>
      <c r="V796" s="18">
        <v>2855</v>
      </c>
      <c r="W796" s="14">
        <v>2854972.72</v>
      </c>
      <c r="X796" s="7"/>
    </row>
    <row r="797" spans="1:24" ht="42.75" customHeight="1">
      <c r="A797" s="8"/>
      <c r="B797" s="73"/>
      <c r="C797" s="71"/>
      <c r="D797" s="74"/>
      <c r="E797" s="75"/>
      <c r="F797" s="415" t="s">
        <v>39</v>
      </c>
      <c r="G797" s="415"/>
      <c r="H797" s="416"/>
      <c r="I797" s="15">
        <v>927</v>
      </c>
      <c r="J797" s="16">
        <v>709</v>
      </c>
      <c r="K797" s="17">
        <v>1020103</v>
      </c>
      <c r="L797" s="15">
        <v>0</v>
      </c>
      <c r="M797" s="413"/>
      <c r="N797" s="413"/>
      <c r="O797" s="413"/>
      <c r="P797" s="414"/>
      <c r="Q797" s="18">
        <v>3100</v>
      </c>
      <c r="R797" s="18">
        <v>0</v>
      </c>
      <c r="S797" s="18">
        <v>0</v>
      </c>
      <c r="T797" s="18">
        <v>0</v>
      </c>
      <c r="U797" s="18">
        <v>0</v>
      </c>
      <c r="V797" s="18">
        <v>3100</v>
      </c>
      <c r="W797" s="14">
        <v>3100000</v>
      </c>
      <c r="X797" s="7"/>
    </row>
    <row r="798" spans="1:24" ht="12" customHeight="1">
      <c r="A798" s="8"/>
      <c r="B798" s="73"/>
      <c r="C798" s="71"/>
      <c r="D798" s="74"/>
      <c r="E798" s="74"/>
      <c r="F798" s="75"/>
      <c r="G798" s="411" t="s">
        <v>330</v>
      </c>
      <c r="H798" s="412"/>
      <c r="I798" s="15">
        <v>927</v>
      </c>
      <c r="J798" s="16">
        <v>709</v>
      </c>
      <c r="K798" s="17">
        <v>1020103</v>
      </c>
      <c r="L798" s="15">
        <v>3</v>
      </c>
      <c r="M798" s="413"/>
      <c r="N798" s="413"/>
      <c r="O798" s="413"/>
      <c r="P798" s="414"/>
      <c r="Q798" s="18">
        <v>3100</v>
      </c>
      <c r="R798" s="18">
        <v>0</v>
      </c>
      <c r="S798" s="18">
        <v>0</v>
      </c>
      <c r="T798" s="18">
        <v>0</v>
      </c>
      <c r="U798" s="18">
        <v>0</v>
      </c>
      <c r="V798" s="18">
        <v>3100</v>
      </c>
      <c r="W798" s="14">
        <v>3100000</v>
      </c>
      <c r="X798" s="7"/>
    </row>
    <row r="799" spans="1:24" ht="37.5" customHeight="1">
      <c r="A799" s="8"/>
      <c r="B799" s="73"/>
      <c r="C799" s="71"/>
      <c r="D799" s="74"/>
      <c r="E799" s="75"/>
      <c r="F799" s="415" t="s">
        <v>40</v>
      </c>
      <c r="G799" s="415"/>
      <c r="H799" s="416"/>
      <c r="I799" s="15">
        <v>927</v>
      </c>
      <c r="J799" s="16">
        <v>709</v>
      </c>
      <c r="K799" s="17">
        <v>1020104</v>
      </c>
      <c r="L799" s="15">
        <v>0</v>
      </c>
      <c r="M799" s="413"/>
      <c r="N799" s="413"/>
      <c r="O799" s="413"/>
      <c r="P799" s="414"/>
      <c r="Q799" s="18">
        <v>300</v>
      </c>
      <c r="R799" s="18">
        <v>0</v>
      </c>
      <c r="S799" s="18">
        <v>0</v>
      </c>
      <c r="T799" s="18">
        <v>0</v>
      </c>
      <c r="U799" s="18">
        <v>0</v>
      </c>
      <c r="V799" s="18">
        <v>300</v>
      </c>
      <c r="W799" s="14">
        <v>300000</v>
      </c>
      <c r="X799" s="7"/>
    </row>
    <row r="800" spans="1:24" ht="12" customHeight="1">
      <c r="A800" s="8"/>
      <c r="B800" s="73"/>
      <c r="C800" s="71"/>
      <c r="D800" s="74"/>
      <c r="E800" s="74"/>
      <c r="F800" s="75"/>
      <c r="G800" s="411" t="s">
        <v>330</v>
      </c>
      <c r="H800" s="412"/>
      <c r="I800" s="15">
        <v>927</v>
      </c>
      <c r="J800" s="16">
        <v>709</v>
      </c>
      <c r="K800" s="17">
        <v>1020104</v>
      </c>
      <c r="L800" s="15">
        <v>3</v>
      </c>
      <c r="M800" s="413"/>
      <c r="N800" s="413"/>
      <c r="O800" s="413"/>
      <c r="P800" s="414"/>
      <c r="Q800" s="18">
        <v>300</v>
      </c>
      <c r="R800" s="18">
        <v>0</v>
      </c>
      <c r="S800" s="18">
        <v>0</v>
      </c>
      <c r="T800" s="18">
        <v>0</v>
      </c>
      <c r="U800" s="18">
        <v>0</v>
      </c>
      <c r="V800" s="18">
        <v>300</v>
      </c>
      <c r="W800" s="14">
        <v>300000</v>
      </c>
      <c r="X800" s="7"/>
    </row>
    <row r="801" spans="1:24" ht="36" customHeight="1">
      <c r="A801" s="8"/>
      <c r="B801" s="73"/>
      <c r="C801" s="71"/>
      <c r="D801" s="74"/>
      <c r="E801" s="75"/>
      <c r="F801" s="415" t="s">
        <v>41</v>
      </c>
      <c r="G801" s="415"/>
      <c r="H801" s="416"/>
      <c r="I801" s="15">
        <v>927</v>
      </c>
      <c r="J801" s="16">
        <v>709</v>
      </c>
      <c r="K801" s="17">
        <v>1020105</v>
      </c>
      <c r="L801" s="15">
        <v>0</v>
      </c>
      <c r="M801" s="413"/>
      <c r="N801" s="413"/>
      <c r="O801" s="413"/>
      <c r="P801" s="414"/>
      <c r="Q801" s="18">
        <v>2400</v>
      </c>
      <c r="R801" s="18">
        <v>0</v>
      </c>
      <c r="S801" s="18">
        <v>0</v>
      </c>
      <c r="T801" s="18">
        <v>0</v>
      </c>
      <c r="U801" s="18">
        <v>0</v>
      </c>
      <c r="V801" s="18">
        <v>2400</v>
      </c>
      <c r="W801" s="14">
        <v>2400000</v>
      </c>
      <c r="X801" s="7"/>
    </row>
    <row r="802" spans="1:24" ht="12" customHeight="1">
      <c r="A802" s="8"/>
      <c r="B802" s="73"/>
      <c r="C802" s="71"/>
      <c r="D802" s="74"/>
      <c r="E802" s="74"/>
      <c r="F802" s="75"/>
      <c r="G802" s="411" t="s">
        <v>330</v>
      </c>
      <c r="H802" s="412"/>
      <c r="I802" s="15">
        <v>927</v>
      </c>
      <c r="J802" s="16">
        <v>709</v>
      </c>
      <c r="K802" s="17">
        <v>1020105</v>
      </c>
      <c r="L802" s="15">
        <v>3</v>
      </c>
      <c r="M802" s="413"/>
      <c r="N802" s="413"/>
      <c r="O802" s="413"/>
      <c r="P802" s="414"/>
      <c r="Q802" s="18">
        <v>2400</v>
      </c>
      <c r="R802" s="18">
        <v>0</v>
      </c>
      <c r="S802" s="18">
        <v>0</v>
      </c>
      <c r="T802" s="18">
        <v>0</v>
      </c>
      <c r="U802" s="18">
        <v>0</v>
      </c>
      <c r="V802" s="18">
        <v>2400</v>
      </c>
      <c r="W802" s="14">
        <v>2400000</v>
      </c>
      <c r="X802" s="7"/>
    </row>
    <row r="803" spans="1:24" ht="40.5" customHeight="1">
      <c r="A803" s="8"/>
      <c r="B803" s="73"/>
      <c r="C803" s="71"/>
      <c r="D803" s="74"/>
      <c r="E803" s="75"/>
      <c r="F803" s="415" t="s">
        <v>42</v>
      </c>
      <c r="G803" s="415"/>
      <c r="H803" s="416"/>
      <c r="I803" s="15">
        <v>927</v>
      </c>
      <c r="J803" s="16">
        <v>709</v>
      </c>
      <c r="K803" s="17">
        <v>1020106</v>
      </c>
      <c r="L803" s="15">
        <v>0</v>
      </c>
      <c r="M803" s="413"/>
      <c r="N803" s="413"/>
      <c r="O803" s="413"/>
      <c r="P803" s="414"/>
      <c r="Q803" s="18">
        <v>10230</v>
      </c>
      <c r="R803" s="18">
        <v>0</v>
      </c>
      <c r="S803" s="18">
        <v>0</v>
      </c>
      <c r="T803" s="18">
        <v>0</v>
      </c>
      <c r="U803" s="18">
        <v>0</v>
      </c>
      <c r="V803" s="18">
        <v>10230</v>
      </c>
      <c r="W803" s="14">
        <v>10230000</v>
      </c>
      <c r="X803" s="7"/>
    </row>
    <row r="804" spans="1:24" ht="12" customHeight="1">
      <c r="A804" s="8"/>
      <c r="B804" s="73"/>
      <c r="C804" s="71"/>
      <c r="D804" s="74"/>
      <c r="E804" s="74"/>
      <c r="F804" s="75"/>
      <c r="G804" s="411" t="s">
        <v>330</v>
      </c>
      <c r="H804" s="412"/>
      <c r="I804" s="15">
        <v>927</v>
      </c>
      <c r="J804" s="16">
        <v>709</v>
      </c>
      <c r="K804" s="17">
        <v>1020106</v>
      </c>
      <c r="L804" s="15">
        <v>3</v>
      </c>
      <c r="M804" s="413"/>
      <c r="N804" s="413"/>
      <c r="O804" s="413"/>
      <c r="P804" s="414"/>
      <c r="Q804" s="18">
        <v>10230</v>
      </c>
      <c r="R804" s="18">
        <v>0</v>
      </c>
      <c r="S804" s="18">
        <v>0</v>
      </c>
      <c r="T804" s="18">
        <v>0</v>
      </c>
      <c r="U804" s="18">
        <v>0</v>
      </c>
      <c r="V804" s="18">
        <v>10230</v>
      </c>
      <c r="W804" s="14">
        <v>10230000</v>
      </c>
      <c r="X804" s="7"/>
    </row>
    <row r="805" spans="1:24" ht="40.5" customHeight="1">
      <c r="A805" s="8"/>
      <c r="B805" s="73"/>
      <c r="C805" s="71"/>
      <c r="D805" s="74"/>
      <c r="E805" s="75"/>
      <c r="F805" s="415" t="s">
        <v>43</v>
      </c>
      <c r="G805" s="415"/>
      <c r="H805" s="416"/>
      <c r="I805" s="15">
        <v>927</v>
      </c>
      <c r="J805" s="16">
        <v>709</v>
      </c>
      <c r="K805" s="17">
        <v>1020107</v>
      </c>
      <c r="L805" s="15">
        <v>0</v>
      </c>
      <c r="M805" s="413"/>
      <c r="N805" s="413"/>
      <c r="O805" s="413"/>
      <c r="P805" s="414"/>
      <c r="Q805" s="18">
        <v>8531</v>
      </c>
      <c r="R805" s="18">
        <v>0</v>
      </c>
      <c r="S805" s="18">
        <v>0</v>
      </c>
      <c r="T805" s="18">
        <v>0</v>
      </c>
      <c r="U805" s="18">
        <v>0</v>
      </c>
      <c r="V805" s="18">
        <v>8531</v>
      </c>
      <c r="W805" s="14">
        <v>8531000</v>
      </c>
      <c r="X805" s="7"/>
    </row>
    <row r="806" spans="1:24" ht="12" customHeight="1">
      <c r="A806" s="8"/>
      <c r="B806" s="73"/>
      <c r="C806" s="71"/>
      <c r="D806" s="74"/>
      <c r="E806" s="74"/>
      <c r="F806" s="75"/>
      <c r="G806" s="411" t="s">
        <v>330</v>
      </c>
      <c r="H806" s="412"/>
      <c r="I806" s="15">
        <v>927</v>
      </c>
      <c r="J806" s="16">
        <v>709</v>
      </c>
      <c r="K806" s="17">
        <v>1020107</v>
      </c>
      <c r="L806" s="15">
        <v>3</v>
      </c>
      <c r="M806" s="413"/>
      <c r="N806" s="413"/>
      <c r="O806" s="413"/>
      <c r="P806" s="414"/>
      <c r="Q806" s="18">
        <v>8531</v>
      </c>
      <c r="R806" s="18">
        <v>0</v>
      </c>
      <c r="S806" s="18">
        <v>0</v>
      </c>
      <c r="T806" s="18">
        <v>0</v>
      </c>
      <c r="U806" s="18">
        <v>0</v>
      </c>
      <c r="V806" s="18">
        <v>8531</v>
      </c>
      <c r="W806" s="14">
        <v>8531000</v>
      </c>
      <c r="X806" s="7"/>
    </row>
    <row r="807" spans="1:24" ht="21.75" customHeight="1">
      <c r="A807" s="8"/>
      <c r="B807" s="73"/>
      <c r="C807" s="72"/>
      <c r="D807" s="415" t="s">
        <v>157</v>
      </c>
      <c r="E807" s="415"/>
      <c r="F807" s="415"/>
      <c r="G807" s="415"/>
      <c r="H807" s="416"/>
      <c r="I807" s="15">
        <v>927</v>
      </c>
      <c r="J807" s="16">
        <v>709</v>
      </c>
      <c r="K807" s="17">
        <v>4360000</v>
      </c>
      <c r="L807" s="15">
        <v>0</v>
      </c>
      <c r="M807" s="413"/>
      <c r="N807" s="413"/>
      <c r="O807" s="413"/>
      <c r="P807" s="414"/>
      <c r="Q807" s="18">
        <v>3000</v>
      </c>
      <c r="R807" s="18">
        <v>0</v>
      </c>
      <c r="S807" s="18">
        <v>0</v>
      </c>
      <c r="T807" s="18">
        <v>0</v>
      </c>
      <c r="U807" s="18">
        <v>3000</v>
      </c>
      <c r="V807" s="18">
        <v>0</v>
      </c>
      <c r="W807" s="14">
        <v>3000000</v>
      </c>
      <c r="X807" s="7"/>
    </row>
    <row r="808" spans="1:24" ht="21.75" customHeight="1">
      <c r="A808" s="8"/>
      <c r="B808" s="73"/>
      <c r="C808" s="71"/>
      <c r="D808" s="75"/>
      <c r="E808" s="415" t="s">
        <v>158</v>
      </c>
      <c r="F808" s="415"/>
      <c r="G808" s="415"/>
      <c r="H808" s="416"/>
      <c r="I808" s="15">
        <v>927</v>
      </c>
      <c r="J808" s="16">
        <v>709</v>
      </c>
      <c r="K808" s="17">
        <v>4360900</v>
      </c>
      <c r="L808" s="15">
        <v>0</v>
      </c>
      <c r="M808" s="413"/>
      <c r="N808" s="413"/>
      <c r="O808" s="413"/>
      <c r="P808" s="414"/>
      <c r="Q808" s="18">
        <v>3000</v>
      </c>
      <c r="R808" s="18">
        <v>0</v>
      </c>
      <c r="S808" s="18">
        <v>0</v>
      </c>
      <c r="T808" s="18">
        <v>0</v>
      </c>
      <c r="U808" s="18">
        <v>3000</v>
      </c>
      <c r="V808" s="18">
        <v>0</v>
      </c>
      <c r="W808" s="14">
        <v>3000000</v>
      </c>
      <c r="X808" s="7"/>
    </row>
    <row r="809" spans="1:24" ht="21.75" customHeight="1">
      <c r="A809" s="8"/>
      <c r="B809" s="73"/>
      <c r="C809" s="71"/>
      <c r="D809" s="74"/>
      <c r="E809" s="75"/>
      <c r="F809" s="415" t="s">
        <v>157</v>
      </c>
      <c r="G809" s="415"/>
      <c r="H809" s="416"/>
      <c r="I809" s="15">
        <v>927</v>
      </c>
      <c r="J809" s="16">
        <v>709</v>
      </c>
      <c r="K809" s="17">
        <v>4360901</v>
      </c>
      <c r="L809" s="15">
        <v>0</v>
      </c>
      <c r="M809" s="413"/>
      <c r="N809" s="413"/>
      <c r="O809" s="413"/>
      <c r="P809" s="414"/>
      <c r="Q809" s="18">
        <v>3000</v>
      </c>
      <c r="R809" s="18">
        <v>0</v>
      </c>
      <c r="S809" s="18">
        <v>0</v>
      </c>
      <c r="T809" s="18">
        <v>0</v>
      </c>
      <c r="U809" s="18">
        <v>3000</v>
      </c>
      <c r="V809" s="18">
        <v>0</v>
      </c>
      <c r="W809" s="14">
        <v>3000000</v>
      </c>
      <c r="X809" s="7"/>
    </row>
    <row r="810" spans="1:24" ht="32.25" customHeight="1">
      <c r="A810" s="8"/>
      <c r="B810" s="73"/>
      <c r="C810" s="71"/>
      <c r="D810" s="74"/>
      <c r="E810" s="74"/>
      <c r="F810" s="75"/>
      <c r="G810" s="411" t="s">
        <v>83</v>
      </c>
      <c r="H810" s="412"/>
      <c r="I810" s="15">
        <v>927</v>
      </c>
      <c r="J810" s="16">
        <v>709</v>
      </c>
      <c r="K810" s="17">
        <v>4360901</v>
      </c>
      <c r="L810" s="15">
        <v>500</v>
      </c>
      <c r="M810" s="413"/>
      <c r="N810" s="413"/>
      <c r="O810" s="413"/>
      <c r="P810" s="414"/>
      <c r="Q810" s="18">
        <v>3000</v>
      </c>
      <c r="R810" s="18">
        <v>0</v>
      </c>
      <c r="S810" s="18">
        <v>0</v>
      </c>
      <c r="T810" s="18">
        <v>0</v>
      </c>
      <c r="U810" s="18">
        <v>3000</v>
      </c>
      <c r="V810" s="18">
        <v>0</v>
      </c>
      <c r="W810" s="14">
        <v>3000000</v>
      </c>
      <c r="X810" s="7"/>
    </row>
    <row r="811" spans="1:24" ht="21.75" customHeight="1">
      <c r="A811" s="8"/>
      <c r="B811" s="73"/>
      <c r="C811" s="72"/>
      <c r="D811" s="415" t="s">
        <v>137</v>
      </c>
      <c r="E811" s="415"/>
      <c r="F811" s="415"/>
      <c r="G811" s="415"/>
      <c r="H811" s="416"/>
      <c r="I811" s="15">
        <v>927</v>
      </c>
      <c r="J811" s="16">
        <v>709</v>
      </c>
      <c r="K811" s="17">
        <v>7950000</v>
      </c>
      <c r="L811" s="15">
        <v>0</v>
      </c>
      <c r="M811" s="413"/>
      <c r="N811" s="413"/>
      <c r="O811" s="413"/>
      <c r="P811" s="414"/>
      <c r="Q811" s="18">
        <v>192.9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4">
        <v>192879.4</v>
      </c>
      <c r="X811" s="7"/>
    </row>
    <row r="812" spans="1:24" ht="42.75" customHeight="1">
      <c r="A812" s="8"/>
      <c r="B812" s="73"/>
      <c r="C812" s="71"/>
      <c r="D812" s="74"/>
      <c r="E812" s="75"/>
      <c r="F812" s="415" t="s">
        <v>213</v>
      </c>
      <c r="G812" s="415"/>
      <c r="H812" s="416"/>
      <c r="I812" s="15">
        <v>927</v>
      </c>
      <c r="J812" s="16">
        <v>709</v>
      </c>
      <c r="K812" s="17">
        <v>7950017</v>
      </c>
      <c r="L812" s="15">
        <v>0</v>
      </c>
      <c r="M812" s="413"/>
      <c r="N812" s="413"/>
      <c r="O812" s="413"/>
      <c r="P812" s="414"/>
      <c r="Q812" s="18">
        <v>192.9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4">
        <v>192879.4</v>
      </c>
      <c r="X812" s="7"/>
    </row>
    <row r="813" spans="1:24" ht="32.25" customHeight="1">
      <c r="A813" s="8"/>
      <c r="B813" s="73"/>
      <c r="C813" s="71"/>
      <c r="D813" s="74"/>
      <c r="E813" s="74"/>
      <c r="F813" s="75"/>
      <c r="G813" s="411" t="s">
        <v>83</v>
      </c>
      <c r="H813" s="412"/>
      <c r="I813" s="15">
        <v>927</v>
      </c>
      <c r="J813" s="16">
        <v>709</v>
      </c>
      <c r="K813" s="17">
        <v>7950017</v>
      </c>
      <c r="L813" s="15">
        <v>500</v>
      </c>
      <c r="M813" s="413"/>
      <c r="N813" s="413"/>
      <c r="O813" s="413"/>
      <c r="P813" s="414"/>
      <c r="Q813" s="18">
        <v>192.9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4">
        <v>192879.4</v>
      </c>
      <c r="X813" s="7"/>
    </row>
    <row r="814" spans="1:24" ht="12" customHeight="1">
      <c r="A814" s="8"/>
      <c r="B814" s="70"/>
      <c r="C814" s="417" t="s">
        <v>117</v>
      </c>
      <c r="D814" s="417"/>
      <c r="E814" s="417"/>
      <c r="F814" s="417"/>
      <c r="G814" s="417"/>
      <c r="H814" s="418"/>
      <c r="I814" s="10">
        <v>927</v>
      </c>
      <c r="J814" s="11">
        <v>801</v>
      </c>
      <c r="K814" s="12">
        <v>0</v>
      </c>
      <c r="L814" s="10">
        <v>0</v>
      </c>
      <c r="M814" s="419"/>
      <c r="N814" s="419"/>
      <c r="O814" s="419"/>
      <c r="P814" s="420"/>
      <c r="Q814" s="13">
        <v>2834.8</v>
      </c>
      <c r="R814" s="13">
        <v>0</v>
      </c>
      <c r="S814" s="13">
        <v>0</v>
      </c>
      <c r="T814" s="13">
        <v>0</v>
      </c>
      <c r="U814" s="13">
        <v>2834.8</v>
      </c>
      <c r="V814" s="13">
        <v>0</v>
      </c>
      <c r="W814" s="14">
        <v>2834820.79</v>
      </c>
      <c r="X814" s="7"/>
    </row>
    <row r="815" spans="1:24" ht="32.25" customHeight="1">
      <c r="A815" s="8"/>
      <c r="B815" s="73"/>
      <c r="C815" s="72"/>
      <c r="D815" s="415" t="s">
        <v>118</v>
      </c>
      <c r="E815" s="415"/>
      <c r="F815" s="415"/>
      <c r="G815" s="415"/>
      <c r="H815" s="416"/>
      <c r="I815" s="15">
        <v>927</v>
      </c>
      <c r="J815" s="16">
        <v>801</v>
      </c>
      <c r="K815" s="17">
        <v>4400000</v>
      </c>
      <c r="L815" s="15">
        <v>0</v>
      </c>
      <c r="M815" s="413"/>
      <c r="N815" s="413"/>
      <c r="O815" s="413"/>
      <c r="P815" s="414"/>
      <c r="Q815" s="18">
        <v>1751</v>
      </c>
      <c r="R815" s="18">
        <v>0</v>
      </c>
      <c r="S815" s="18">
        <v>0</v>
      </c>
      <c r="T815" s="18">
        <v>0</v>
      </c>
      <c r="U815" s="18">
        <v>1751</v>
      </c>
      <c r="V815" s="18">
        <v>0</v>
      </c>
      <c r="W815" s="14">
        <v>1751038</v>
      </c>
      <c r="X815" s="7"/>
    </row>
    <row r="816" spans="1:24" ht="32.25" customHeight="1">
      <c r="A816" s="8"/>
      <c r="B816" s="73"/>
      <c r="C816" s="71"/>
      <c r="D816" s="75"/>
      <c r="E816" s="415" t="s">
        <v>114</v>
      </c>
      <c r="F816" s="415"/>
      <c r="G816" s="415"/>
      <c r="H816" s="416"/>
      <c r="I816" s="15">
        <v>927</v>
      </c>
      <c r="J816" s="16">
        <v>801</v>
      </c>
      <c r="K816" s="17">
        <v>4409900</v>
      </c>
      <c r="L816" s="15">
        <v>0</v>
      </c>
      <c r="M816" s="413"/>
      <c r="N816" s="413"/>
      <c r="O816" s="413"/>
      <c r="P816" s="414"/>
      <c r="Q816" s="18">
        <v>1751</v>
      </c>
      <c r="R816" s="18">
        <v>0</v>
      </c>
      <c r="S816" s="18">
        <v>0</v>
      </c>
      <c r="T816" s="18">
        <v>0</v>
      </c>
      <c r="U816" s="18">
        <v>1751</v>
      </c>
      <c r="V816" s="18">
        <v>0</v>
      </c>
      <c r="W816" s="14">
        <v>1751038</v>
      </c>
      <c r="X816" s="7"/>
    </row>
    <row r="817" spans="1:24" ht="32.25" customHeight="1">
      <c r="A817" s="8"/>
      <c r="B817" s="73"/>
      <c r="C817" s="71"/>
      <c r="D817" s="74"/>
      <c r="E817" s="75"/>
      <c r="F817" s="415" t="s">
        <v>44</v>
      </c>
      <c r="G817" s="415"/>
      <c r="H817" s="416"/>
      <c r="I817" s="15">
        <v>927</v>
      </c>
      <c r="J817" s="16">
        <v>801</v>
      </c>
      <c r="K817" s="17">
        <v>4409908</v>
      </c>
      <c r="L817" s="15">
        <v>0</v>
      </c>
      <c r="M817" s="413"/>
      <c r="N817" s="413"/>
      <c r="O817" s="413"/>
      <c r="P817" s="414"/>
      <c r="Q817" s="18">
        <v>1751</v>
      </c>
      <c r="R817" s="18">
        <v>0</v>
      </c>
      <c r="S817" s="18">
        <v>0</v>
      </c>
      <c r="T817" s="18">
        <v>0</v>
      </c>
      <c r="U817" s="18">
        <v>1751</v>
      </c>
      <c r="V817" s="18">
        <v>0</v>
      </c>
      <c r="W817" s="14">
        <v>1751038</v>
      </c>
      <c r="X817" s="7"/>
    </row>
    <row r="818" spans="1:24" ht="21.75" customHeight="1">
      <c r="A818" s="8"/>
      <c r="B818" s="73"/>
      <c r="C818" s="71"/>
      <c r="D818" s="74"/>
      <c r="E818" s="74"/>
      <c r="F818" s="75"/>
      <c r="G818" s="411" t="s">
        <v>116</v>
      </c>
      <c r="H818" s="412"/>
      <c r="I818" s="15">
        <v>927</v>
      </c>
      <c r="J818" s="16">
        <v>801</v>
      </c>
      <c r="K818" s="17">
        <v>4409908</v>
      </c>
      <c r="L818" s="15">
        <v>1</v>
      </c>
      <c r="M818" s="413"/>
      <c r="N818" s="413"/>
      <c r="O818" s="413"/>
      <c r="P818" s="414"/>
      <c r="Q818" s="18">
        <v>1751</v>
      </c>
      <c r="R818" s="18">
        <v>0</v>
      </c>
      <c r="S818" s="18">
        <v>0</v>
      </c>
      <c r="T818" s="18">
        <v>0</v>
      </c>
      <c r="U818" s="18">
        <v>1751</v>
      </c>
      <c r="V818" s="18">
        <v>0</v>
      </c>
      <c r="W818" s="14">
        <v>1751038</v>
      </c>
      <c r="X818" s="7"/>
    </row>
    <row r="819" spans="1:24" ht="12" customHeight="1">
      <c r="A819" s="8"/>
      <c r="B819" s="73"/>
      <c r="C819" s="72"/>
      <c r="D819" s="415" t="s">
        <v>120</v>
      </c>
      <c r="E819" s="415"/>
      <c r="F819" s="415"/>
      <c r="G819" s="415"/>
      <c r="H819" s="416"/>
      <c r="I819" s="15">
        <v>927</v>
      </c>
      <c r="J819" s="16">
        <v>801</v>
      </c>
      <c r="K819" s="17">
        <v>4420000</v>
      </c>
      <c r="L819" s="15">
        <v>0</v>
      </c>
      <c r="M819" s="413"/>
      <c r="N819" s="413"/>
      <c r="O819" s="413"/>
      <c r="P819" s="414"/>
      <c r="Q819" s="18">
        <v>1083.8</v>
      </c>
      <c r="R819" s="18">
        <v>0</v>
      </c>
      <c r="S819" s="18">
        <v>0</v>
      </c>
      <c r="T819" s="18">
        <v>0</v>
      </c>
      <c r="U819" s="18">
        <v>1083.8</v>
      </c>
      <c r="V819" s="18">
        <v>0</v>
      </c>
      <c r="W819" s="14">
        <v>1083782.79</v>
      </c>
      <c r="X819" s="7"/>
    </row>
    <row r="820" spans="1:24" ht="32.25" customHeight="1">
      <c r="A820" s="8"/>
      <c r="B820" s="73"/>
      <c r="C820" s="71"/>
      <c r="D820" s="75"/>
      <c r="E820" s="415" t="s">
        <v>114</v>
      </c>
      <c r="F820" s="415"/>
      <c r="G820" s="415"/>
      <c r="H820" s="416"/>
      <c r="I820" s="15">
        <v>927</v>
      </c>
      <c r="J820" s="16">
        <v>801</v>
      </c>
      <c r="K820" s="17">
        <v>4429900</v>
      </c>
      <c r="L820" s="15">
        <v>0</v>
      </c>
      <c r="M820" s="413"/>
      <c r="N820" s="413"/>
      <c r="O820" s="413"/>
      <c r="P820" s="414"/>
      <c r="Q820" s="18">
        <v>1083.8</v>
      </c>
      <c r="R820" s="18">
        <v>0</v>
      </c>
      <c r="S820" s="18">
        <v>0</v>
      </c>
      <c r="T820" s="18">
        <v>0</v>
      </c>
      <c r="U820" s="18">
        <v>1083.8</v>
      </c>
      <c r="V820" s="18">
        <v>0</v>
      </c>
      <c r="W820" s="14">
        <v>1083782.79</v>
      </c>
      <c r="X820" s="7"/>
    </row>
    <row r="821" spans="1:24" ht="21.75" customHeight="1">
      <c r="A821" s="8"/>
      <c r="B821" s="73"/>
      <c r="C821" s="71"/>
      <c r="D821" s="74"/>
      <c r="E821" s="75"/>
      <c r="F821" s="415" t="s">
        <v>45</v>
      </c>
      <c r="G821" s="415"/>
      <c r="H821" s="416"/>
      <c r="I821" s="15">
        <v>927</v>
      </c>
      <c r="J821" s="16">
        <v>801</v>
      </c>
      <c r="K821" s="17">
        <v>4429902</v>
      </c>
      <c r="L821" s="15">
        <v>0</v>
      </c>
      <c r="M821" s="413"/>
      <c r="N821" s="413"/>
      <c r="O821" s="413"/>
      <c r="P821" s="414"/>
      <c r="Q821" s="18">
        <v>1083.8</v>
      </c>
      <c r="R821" s="18">
        <v>0</v>
      </c>
      <c r="S821" s="18">
        <v>0</v>
      </c>
      <c r="T821" s="18">
        <v>0</v>
      </c>
      <c r="U821" s="18">
        <v>1083.8</v>
      </c>
      <c r="V821" s="18">
        <v>0</v>
      </c>
      <c r="W821" s="14">
        <v>1083782.79</v>
      </c>
      <c r="X821" s="7"/>
    </row>
    <row r="822" spans="1:24" ht="21.75" customHeight="1">
      <c r="A822" s="8"/>
      <c r="B822" s="73"/>
      <c r="C822" s="71"/>
      <c r="D822" s="74"/>
      <c r="E822" s="74"/>
      <c r="F822" s="75"/>
      <c r="G822" s="411" t="s">
        <v>116</v>
      </c>
      <c r="H822" s="412"/>
      <c r="I822" s="15">
        <v>927</v>
      </c>
      <c r="J822" s="16">
        <v>801</v>
      </c>
      <c r="K822" s="17">
        <v>4429902</v>
      </c>
      <c r="L822" s="15">
        <v>1</v>
      </c>
      <c r="M822" s="413"/>
      <c r="N822" s="413"/>
      <c r="O822" s="413"/>
      <c r="P822" s="414"/>
      <c r="Q822" s="18">
        <v>1083.8</v>
      </c>
      <c r="R822" s="18">
        <v>0</v>
      </c>
      <c r="S822" s="18">
        <v>0</v>
      </c>
      <c r="T822" s="18">
        <v>0</v>
      </c>
      <c r="U822" s="18">
        <v>1083.8</v>
      </c>
      <c r="V822" s="18">
        <v>0</v>
      </c>
      <c r="W822" s="14">
        <v>1083782.79</v>
      </c>
      <c r="X822" s="7"/>
    </row>
    <row r="823" spans="1:24" ht="21.75" customHeight="1">
      <c r="A823" s="8"/>
      <c r="B823" s="70"/>
      <c r="C823" s="417" t="s">
        <v>229</v>
      </c>
      <c r="D823" s="417"/>
      <c r="E823" s="417"/>
      <c r="F823" s="417"/>
      <c r="G823" s="417"/>
      <c r="H823" s="418"/>
      <c r="I823" s="10">
        <v>927</v>
      </c>
      <c r="J823" s="11">
        <v>901</v>
      </c>
      <c r="K823" s="12">
        <v>0</v>
      </c>
      <c r="L823" s="10">
        <v>0</v>
      </c>
      <c r="M823" s="419"/>
      <c r="N823" s="419"/>
      <c r="O823" s="419"/>
      <c r="P823" s="420"/>
      <c r="Q823" s="13">
        <v>21481.8</v>
      </c>
      <c r="R823" s="13">
        <v>0</v>
      </c>
      <c r="S823" s="13">
        <v>0</v>
      </c>
      <c r="T823" s="13">
        <v>0</v>
      </c>
      <c r="U823" s="13">
        <v>13993.3</v>
      </c>
      <c r="V823" s="13">
        <v>0</v>
      </c>
      <c r="W823" s="14">
        <v>21481800</v>
      </c>
      <c r="X823" s="7"/>
    </row>
    <row r="824" spans="1:24" ht="21.75" customHeight="1">
      <c r="A824" s="8"/>
      <c r="B824" s="73"/>
      <c r="C824" s="72"/>
      <c r="D824" s="415" t="s">
        <v>230</v>
      </c>
      <c r="E824" s="415"/>
      <c r="F824" s="415"/>
      <c r="G824" s="415"/>
      <c r="H824" s="416"/>
      <c r="I824" s="15">
        <v>927</v>
      </c>
      <c r="J824" s="16">
        <v>901</v>
      </c>
      <c r="K824" s="17">
        <v>4700000</v>
      </c>
      <c r="L824" s="15">
        <v>0</v>
      </c>
      <c r="M824" s="413"/>
      <c r="N824" s="413"/>
      <c r="O824" s="413"/>
      <c r="P824" s="414"/>
      <c r="Q824" s="18">
        <v>11154</v>
      </c>
      <c r="R824" s="18">
        <v>0</v>
      </c>
      <c r="S824" s="18">
        <v>0</v>
      </c>
      <c r="T824" s="18">
        <v>0</v>
      </c>
      <c r="U824" s="18">
        <v>6346</v>
      </c>
      <c r="V824" s="18">
        <v>0</v>
      </c>
      <c r="W824" s="14">
        <v>11154000</v>
      </c>
      <c r="X824" s="7"/>
    </row>
    <row r="825" spans="1:24" ht="32.25" customHeight="1">
      <c r="A825" s="8"/>
      <c r="B825" s="73"/>
      <c r="C825" s="71"/>
      <c r="D825" s="75"/>
      <c r="E825" s="415" t="s">
        <v>114</v>
      </c>
      <c r="F825" s="415"/>
      <c r="G825" s="415"/>
      <c r="H825" s="416"/>
      <c r="I825" s="15">
        <v>927</v>
      </c>
      <c r="J825" s="16">
        <v>901</v>
      </c>
      <c r="K825" s="17">
        <v>4709900</v>
      </c>
      <c r="L825" s="15">
        <v>0</v>
      </c>
      <c r="M825" s="413"/>
      <c r="N825" s="413"/>
      <c r="O825" s="413"/>
      <c r="P825" s="414"/>
      <c r="Q825" s="18">
        <v>11154</v>
      </c>
      <c r="R825" s="18">
        <v>0</v>
      </c>
      <c r="S825" s="18">
        <v>0</v>
      </c>
      <c r="T825" s="18">
        <v>0</v>
      </c>
      <c r="U825" s="18">
        <v>6346</v>
      </c>
      <c r="V825" s="18">
        <v>0</v>
      </c>
      <c r="W825" s="14">
        <v>11154000</v>
      </c>
      <c r="X825" s="7"/>
    </row>
    <row r="826" spans="1:24" ht="56.25" customHeight="1">
      <c r="A826" s="8"/>
      <c r="B826" s="73"/>
      <c r="C826" s="71"/>
      <c r="D826" s="74"/>
      <c r="E826" s="75"/>
      <c r="F826" s="415" t="s">
        <v>46</v>
      </c>
      <c r="G826" s="415"/>
      <c r="H826" s="416"/>
      <c r="I826" s="15">
        <v>927</v>
      </c>
      <c r="J826" s="16">
        <v>901</v>
      </c>
      <c r="K826" s="17">
        <v>4709902</v>
      </c>
      <c r="L826" s="15">
        <v>0</v>
      </c>
      <c r="M826" s="413"/>
      <c r="N826" s="413"/>
      <c r="O826" s="413"/>
      <c r="P826" s="414"/>
      <c r="Q826" s="18">
        <v>4808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4">
        <v>4808000</v>
      </c>
      <c r="X826" s="7"/>
    </row>
    <row r="827" spans="1:24" ht="21.75" customHeight="1">
      <c r="A827" s="8"/>
      <c r="B827" s="73"/>
      <c r="C827" s="71"/>
      <c r="D827" s="74"/>
      <c r="E827" s="74"/>
      <c r="F827" s="75"/>
      <c r="G827" s="411" t="s">
        <v>116</v>
      </c>
      <c r="H827" s="412"/>
      <c r="I827" s="15">
        <v>927</v>
      </c>
      <c r="J827" s="16">
        <v>901</v>
      </c>
      <c r="K827" s="17">
        <v>4709902</v>
      </c>
      <c r="L827" s="15">
        <v>1</v>
      </c>
      <c r="M827" s="413"/>
      <c r="N827" s="413"/>
      <c r="O827" s="413"/>
      <c r="P827" s="414"/>
      <c r="Q827" s="18">
        <v>4808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4">
        <v>4808000</v>
      </c>
      <c r="X827" s="7"/>
    </row>
    <row r="828" spans="1:24" ht="32.25" customHeight="1">
      <c r="A828" s="8"/>
      <c r="B828" s="73"/>
      <c r="C828" s="71"/>
      <c r="D828" s="74"/>
      <c r="E828" s="75"/>
      <c r="F828" s="415" t="s">
        <v>47</v>
      </c>
      <c r="G828" s="415"/>
      <c r="H828" s="416"/>
      <c r="I828" s="15">
        <v>927</v>
      </c>
      <c r="J828" s="16">
        <v>901</v>
      </c>
      <c r="K828" s="17">
        <v>4709903</v>
      </c>
      <c r="L828" s="15">
        <v>0</v>
      </c>
      <c r="M828" s="413"/>
      <c r="N828" s="413"/>
      <c r="O828" s="413"/>
      <c r="P828" s="414"/>
      <c r="Q828" s="18">
        <v>6346</v>
      </c>
      <c r="R828" s="18">
        <v>0</v>
      </c>
      <c r="S828" s="18">
        <v>0</v>
      </c>
      <c r="T828" s="18">
        <v>0</v>
      </c>
      <c r="U828" s="18">
        <v>6346</v>
      </c>
      <c r="V828" s="18">
        <v>0</v>
      </c>
      <c r="W828" s="14">
        <v>6346000</v>
      </c>
      <c r="X828" s="7"/>
    </row>
    <row r="829" spans="1:24" ht="21.75" customHeight="1">
      <c r="A829" s="8"/>
      <c r="B829" s="73"/>
      <c r="C829" s="71"/>
      <c r="D829" s="74"/>
      <c r="E829" s="74"/>
      <c r="F829" s="75"/>
      <c r="G829" s="411" t="s">
        <v>116</v>
      </c>
      <c r="H829" s="412"/>
      <c r="I829" s="15">
        <v>927</v>
      </c>
      <c r="J829" s="16">
        <v>901</v>
      </c>
      <c r="K829" s="17">
        <v>4709903</v>
      </c>
      <c r="L829" s="15">
        <v>1</v>
      </c>
      <c r="M829" s="413"/>
      <c r="N829" s="413"/>
      <c r="O829" s="413"/>
      <c r="P829" s="414"/>
      <c r="Q829" s="18">
        <v>6346</v>
      </c>
      <c r="R829" s="18">
        <v>0</v>
      </c>
      <c r="S829" s="18">
        <v>0</v>
      </c>
      <c r="T829" s="18">
        <v>0</v>
      </c>
      <c r="U829" s="18">
        <v>6346</v>
      </c>
      <c r="V829" s="18">
        <v>0</v>
      </c>
      <c r="W829" s="14">
        <v>6346000</v>
      </c>
      <c r="X829" s="7"/>
    </row>
    <row r="830" spans="1:24" ht="12" customHeight="1">
      <c r="A830" s="8"/>
      <c r="B830" s="73"/>
      <c r="C830" s="72"/>
      <c r="D830" s="415" t="s">
        <v>231</v>
      </c>
      <c r="E830" s="415"/>
      <c r="F830" s="415"/>
      <c r="G830" s="415"/>
      <c r="H830" s="416"/>
      <c r="I830" s="15">
        <v>927</v>
      </c>
      <c r="J830" s="16">
        <v>901</v>
      </c>
      <c r="K830" s="17">
        <v>4760000</v>
      </c>
      <c r="L830" s="15">
        <v>0</v>
      </c>
      <c r="M830" s="413"/>
      <c r="N830" s="413"/>
      <c r="O830" s="413"/>
      <c r="P830" s="414"/>
      <c r="Q830" s="18">
        <v>10327.8</v>
      </c>
      <c r="R830" s="18">
        <v>0</v>
      </c>
      <c r="S830" s="18">
        <v>0</v>
      </c>
      <c r="T830" s="18">
        <v>0</v>
      </c>
      <c r="U830" s="18">
        <v>7647.3</v>
      </c>
      <c r="V830" s="18">
        <v>0</v>
      </c>
      <c r="W830" s="14">
        <v>10327800</v>
      </c>
      <c r="X830" s="7"/>
    </row>
    <row r="831" spans="1:24" ht="32.25" customHeight="1">
      <c r="A831" s="8"/>
      <c r="B831" s="73"/>
      <c r="C831" s="71"/>
      <c r="D831" s="75"/>
      <c r="E831" s="415" t="s">
        <v>114</v>
      </c>
      <c r="F831" s="415"/>
      <c r="G831" s="415"/>
      <c r="H831" s="416"/>
      <c r="I831" s="15">
        <v>927</v>
      </c>
      <c r="J831" s="16">
        <v>901</v>
      </c>
      <c r="K831" s="17">
        <v>4769900</v>
      </c>
      <c r="L831" s="15">
        <v>0</v>
      </c>
      <c r="M831" s="413"/>
      <c r="N831" s="413"/>
      <c r="O831" s="413"/>
      <c r="P831" s="414"/>
      <c r="Q831" s="18">
        <v>10327.8</v>
      </c>
      <c r="R831" s="18">
        <v>0</v>
      </c>
      <c r="S831" s="18">
        <v>0</v>
      </c>
      <c r="T831" s="18">
        <v>0</v>
      </c>
      <c r="U831" s="18">
        <v>7647.3</v>
      </c>
      <c r="V831" s="18">
        <v>0</v>
      </c>
      <c r="W831" s="14">
        <v>10327800</v>
      </c>
      <c r="X831" s="7"/>
    </row>
    <row r="832" spans="1:24" ht="33.75" customHeight="1">
      <c r="A832" s="8"/>
      <c r="B832" s="73"/>
      <c r="C832" s="71"/>
      <c r="D832" s="74"/>
      <c r="E832" s="75"/>
      <c r="F832" s="415" t="s">
        <v>48</v>
      </c>
      <c r="G832" s="415"/>
      <c r="H832" s="416"/>
      <c r="I832" s="15">
        <v>927</v>
      </c>
      <c r="J832" s="16">
        <v>901</v>
      </c>
      <c r="K832" s="17">
        <v>4769901</v>
      </c>
      <c r="L832" s="15">
        <v>0</v>
      </c>
      <c r="M832" s="413"/>
      <c r="N832" s="413"/>
      <c r="O832" s="413"/>
      <c r="P832" s="414"/>
      <c r="Q832" s="18">
        <v>2225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4">
        <v>2225000</v>
      </c>
      <c r="X832" s="7"/>
    </row>
    <row r="833" spans="1:24" ht="21.75" customHeight="1">
      <c r="A833" s="8"/>
      <c r="B833" s="73"/>
      <c r="C833" s="71"/>
      <c r="D833" s="74"/>
      <c r="E833" s="74"/>
      <c r="F833" s="75"/>
      <c r="G833" s="411" t="s">
        <v>116</v>
      </c>
      <c r="H833" s="412"/>
      <c r="I833" s="15">
        <v>927</v>
      </c>
      <c r="J833" s="16">
        <v>901</v>
      </c>
      <c r="K833" s="17">
        <v>4769901</v>
      </c>
      <c r="L833" s="15">
        <v>1</v>
      </c>
      <c r="M833" s="413"/>
      <c r="N833" s="413"/>
      <c r="O833" s="413"/>
      <c r="P833" s="414"/>
      <c r="Q833" s="18">
        <v>2225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4">
        <v>2225000</v>
      </c>
      <c r="X833" s="7"/>
    </row>
    <row r="834" spans="1:24" ht="21.75" customHeight="1">
      <c r="A834" s="8"/>
      <c r="B834" s="73"/>
      <c r="C834" s="71"/>
      <c r="D834" s="74"/>
      <c r="E834" s="75"/>
      <c r="F834" s="415" t="s">
        <v>49</v>
      </c>
      <c r="G834" s="415"/>
      <c r="H834" s="416"/>
      <c r="I834" s="15">
        <v>927</v>
      </c>
      <c r="J834" s="16">
        <v>901</v>
      </c>
      <c r="K834" s="17">
        <v>4769902</v>
      </c>
      <c r="L834" s="15">
        <v>0</v>
      </c>
      <c r="M834" s="413"/>
      <c r="N834" s="413"/>
      <c r="O834" s="413"/>
      <c r="P834" s="414"/>
      <c r="Q834" s="18">
        <v>7647.3</v>
      </c>
      <c r="R834" s="18">
        <v>0</v>
      </c>
      <c r="S834" s="18">
        <v>0</v>
      </c>
      <c r="T834" s="18">
        <v>0</v>
      </c>
      <c r="U834" s="18">
        <v>7647.3</v>
      </c>
      <c r="V834" s="18">
        <v>0</v>
      </c>
      <c r="W834" s="14">
        <v>7647299.999999999</v>
      </c>
      <c r="X834" s="7"/>
    </row>
    <row r="835" spans="1:24" ht="21.75" customHeight="1">
      <c r="A835" s="8"/>
      <c r="B835" s="73"/>
      <c r="C835" s="71"/>
      <c r="D835" s="74"/>
      <c r="E835" s="74"/>
      <c r="F835" s="75"/>
      <c r="G835" s="411" t="s">
        <v>116</v>
      </c>
      <c r="H835" s="412"/>
      <c r="I835" s="15">
        <v>927</v>
      </c>
      <c r="J835" s="16">
        <v>901</v>
      </c>
      <c r="K835" s="17">
        <v>4769902</v>
      </c>
      <c r="L835" s="15">
        <v>1</v>
      </c>
      <c r="M835" s="413"/>
      <c r="N835" s="413"/>
      <c r="O835" s="413"/>
      <c r="P835" s="414"/>
      <c r="Q835" s="18">
        <v>7647.3</v>
      </c>
      <c r="R835" s="18">
        <v>0</v>
      </c>
      <c r="S835" s="18">
        <v>0</v>
      </c>
      <c r="T835" s="18">
        <v>0</v>
      </c>
      <c r="U835" s="18">
        <v>7647.3</v>
      </c>
      <c r="V835" s="18">
        <v>0</v>
      </c>
      <c r="W835" s="14">
        <v>7647299.999999999</v>
      </c>
      <c r="X835" s="7"/>
    </row>
    <row r="836" spans="1:24" ht="21.75" customHeight="1">
      <c r="A836" s="8"/>
      <c r="B836" s="73"/>
      <c r="C836" s="71"/>
      <c r="D836" s="74"/>
      <c r="E836" s="75"/>
      <c r="F836" s="415" t="s">
        <v>50</v>
      </c>
      <c r="G836" s="415"/>
      <c r="H836" s="416"/>
      <c r="I836" s="15">
        <v>927</v>
      </c>
      <c r="J836" s="16">
        <v>901</v>
      </c>
      <c r="K836" s="17">
        <v>4769903</v>
      </c>
      <c r="L836" s="15">
        <v>0</v>
      </c>
      <c r="M836" s="413"/>
      <c r="N836" s="413"/>
      <c r="O836" s="413"/>
      <c r="P836" s="414"/>
      <c r="Q836" s="18">
        <v>455.5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4">
        <v>455500</v>
      </c>
      <c r="X836" s="7"/>
    </row>
    <row r="837" spans="1:24" ht="21.75" customHeight="1">
      <c r="A837" s="8"/>
      <c r="B837" s="73"/>
      <c r="C837" s="71"/>
      <c r="D837" s="74"/>
      <c r="E837" s="74"/>
      <c r="F837" s="75"/>
      <c r="G837" s="411" t="s">
        <v>116</v>
      </c>
      <c r="H837" s="412"/>
      <c r="I837" s="15">
        <v>927</v>
      </c>
      <c r="J837" s="16">
        <v>901</v>
      </c>
      <c r="K837" s="17">
        <v>4769903</v>
      </c>
      <c r="L837" s="15">
        <v>1</v>
      </c>
      <c r="M837" s="413"/>
      <c r="N837" s="413"/>
      <c r="O837" s="413"/>
      <c r="P837" s="414"/>
      <c r="Q837" s="18">
        <v>455.5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4">
        <v>455500</v>
      </c>
      <c r="X837" s="7"/>
    </row>
    <row r="838" spans="1:24" ht="12" customHeight="1">
      <c r="A838" s="8"/>
      <c r="B838" s="70"/>
      <c r="C838" s="417" t="s">
        <v>232</v>
      </c>
      <c r="D838" s="417"/>
      <c r="E838" s="417"/>
      <c r="F838" s="417"/>
      <c r="G838" s="417"/>
      <c r="H838" s="418"/>
      <c r="I838" s="10">
        <v>927</v>
      </c>
      <c r="J838" s="11">
        <v>902</v>
      </c>
      <c r="K838" s="12">
        <v>0</v>
      </c>
      <c r="L838" s="10">
        <v>0</v>
      </c>
      <c r="M838" s="419"/>
      <c r="N838" s="419"/>
      <c r="O838" s="419"/>
      <c r="P838" s="420"/>
      <c r="Q838" s="13">
        <v>13684</v>
      </c>
      <c r="R838" s="13">
        <v>0</v>
      </c>
      <c r="S838" s="13">
        <v>0</v>
      </c>
      <c r="T838" s="13">
        <v>0</v>
      </c>
      <c r="U838" s="13">
        <v>8503.2</v>
      </c>
      <c r="V838" s="13">
        <v>5100</v>
      </c>
      <c r="W838" s="14">
        <v>13684045.840000002</v>
      </c>
      <c r="X838" s="7"/>
    </row>
    <row r="839" spans="1:24" ht="42.75" customHeight="1">
      <c r="A839" s="8"/>
      <c r="B839" s="73"/>
      <c r="C839" s="72"/>
      <c r="D839" s="415" t="s">
        <v>327</v>
      </c>
      <c r="E839" s="415"/>
      <c r="F839" s="415"/>
      <c r="G839" s="415"/>
      <c r="H839" s="416"/>
      <c r="I839" s="15">
        <v>927</v>
      </c>
      <c r="J839" s="16">
        <v>902</v>
      </c>
      <c r="K839" s="17">
        <v>1020000</v>
      </c>
      <c r="L839" s="15">
        <v>0</v>
      </c>
      <c r="M839" s="413"/>
      <c r="N839" s="413"/>
      <c r="O839" s="413"/>
      <c r="P839" s="414"/>
      <c r="Q839" s="18">
        <v>5100</v>
      </c>
      <c r="R839" s="18">
        <v>0</v>
      </c>
      <c r="S839" s="18">
        <v>0</v>
      </c>
      <c r="T839" s="18">
        <v>0</v>
      </c>
      <c r="U839" s="18">
        <v>0</v>
      </c>
      <c r="V839" s="18">
        <v>5100</v>
      </c>
      <c r="W839" s="14">
        <v>5100000</v>
      </c>
      <c r="X839" s="7"/>
    </row>
    <row r="840" spans="1:24" ht="83.25" customHeight="1">
      <c r="A840" s="8"/>
      <c r="B840" s="73"/>
      <c r="C840" s="71"/>
      <c r="D840" s="75"/>
      <c r="E840" s="415" t="s">
        <v>328</v>
      </c>
      <c r="F840" s="415"/>
      <c r="G840" s="415"/>
      <c r="H840" s="416"/>
      <c r="I840" s="15">
        <v>927</v>
      </c>
      <c r="J840" s="16">
        <v>902</v>
      </c>
      <c r="K840" s="17">
        <v>1020100</v>
      </c>
      <c r="L840" s="15">
        <v>0</v>
      </c>
      <c r="M840" s="413"/>
      <c r="N840" s="413"/>
      <c r="O840" s="413"/>
      <c r="P840" s="414"/>
      <c r="Q840" s="18">
        <v>5100</v>
      </c>
      <c r="R840" s="18">
        <v>0</v>
      </c>
      <c r="S840" s="18">
        <v>0</v>
      </c>
      <c r="T840" s="18">
        <v>0</v>
      </c>
      <c r="U840" s="18">
        <v>0</v>
      </c>
      <c r="V840" s="18">
        <v>5100</v>
      </c>
      <c r="W840" s="14">
        <v>5100000</v>
      </c>
      <c r="X840" s="7"/>
    </row>
    <row r="841" spans="1:24" ht="48" customHeight="1">
      <c r="A841" s="8"/>
      <c r="B841" s="73"/>
      <c r="C841" s="71"/>
      <c r="D841" s="74"/>
      <c r="E841" s="75"/>
      <c r="F841" s="415" t="s">
        <v>377</v>
      </c>
      <c r="G841" s="415"/>
      <c r="H841" s="416"/>
      <c r="I841" s="15">
        <v>927</v>
      </c>
      <c r="J841" s="16">
        <v>902</v>
      </c>
      <c r="K841" s="17">
        <v>1020102</v>
      </c>
      <c r="L841" s="15">
        <v>0</v>
      </c>
      <c r="M841" s="413"/>
      <c r="N841" s="413"/>
      <c r="O841" s="413"/>
      <c r="P841" s="414"/>
      <c r="Q841" s="18">
        <v>400</v>
      </c>
      <c r="R841" s="18">
        <v>0</v>
      </c>
      <c r="S841" s="18">
        <v>0</v>
      </c>
      <c r="T841" s="18">
        <v>0</v>
      </c>
      <c r="U841" s="18">
        <v>0</v>
      </c>
      <c r="V841" s="18">
        <v>400</v>
      </c>
      <c r="W841" s="14">
        <v>400000</v>
      </c>
      <c r="X841" s="7"/>
    </row>
    <row r="842" spans="1:24" ht="12" customHeight="1">
      <c r="A842" s="8"/>
      <c r="B842" s="73"/>
      <c r="C842" s="71"/>
      <c r="D842" s="74"/>
      <c r="E842" s="74"/>
      <c r="F842" s="75"/>
      <c r="G842" s="411" t="s">
        <v>330</v>
      </c>
      <c r="H842" s="412"/>
      <c r="I842" s="15">
        <v>927</v>
      </c>
      <c r="J842" s="16">
        <v>902</v>
      </c>
      <c r="K842" s="17">
        <v>1020102</v>
      </c>
      <c r="L842" s="15">
        <v>3</v>
      </c>
      <c r="M842" s="413"/>
      <c r="N842" s="413"/>
      <c r="O842" s="413"/>
      <c r="P842" s="414"/>
      <c r="Q842" s="18">
        <v>400</v>
      </c>
      <c r="R842" s="18">
        <v>0</v>
      </c>
      <c r="S842" s="18">
        <v>0</v>
      </c>
      <c r="T842" s="18">
        <v>0</v>
      </c>
      <c r="U842" s="18">
        <v>0</v>
      </c>
      <c r="V842" s="18">
        <v>400</v>
      </c>
      <c r="W842" s="14">
        <v>400000</v>
      </c>
      <c r="X842" s="7"/>
    </row>
    <row r="843" spans="1:24" ht="39.75" customHeight="1">
      <c r="A843" s="8"/>
      <c r="B843" s="73"/>
      <c r="C843" s="71"/>
      <c r="D843" s="74"/>
      <c r="E843" s="75"/>
      <c r="F843" s="415" t="s">
        <v>51</v>
      </c>
      <c r="G843" s="415"/>
      <c r="H843" s="416"/>
      <c r="I843" s="15">
        <v>927</v>
      </c>
      <c r="J843" s="16">
        <v>902</v>
      </c>
      <c r="K843" s="17">
        <v>1020108</v>
      </c>
      <c r="L843" s="15">
        <v>0</v>
      </c>
      <c r="M843" s="413"/>
      <c r="N843" s="413"/>
      <c r="O843" s="413"/>
      <c r="P843" s="414"/>
      <c r="Q843" s="18">
        <v>2100</v>
      </c>
      <c r="R843" s="18">
        <v>0</v>
      </c>
      <c r="S843" s="18">
        <v>0</v>
      </c>
      <c r="T843" s="18">
        <v>0</v>
      </c>
      <c r="U843" s="18">
        <v>0</v>
      </c>
      <c r="V843" s="18">
        <v>2100</v>
      </c>
      <c r="W843" s="14">
        <v>2100000</v>
      </c>
      <c r="X843" s="7"/>
    </row>
    <row r="844" spans="1:24" ht="12" customHeight="1">
      <c r="A844" s="8"/>
      <c r="B844" s="73"/>
      <c r="C844" s="71"/>
      <c r="D844" s="74"/>
      <c r="E844" s="74"/>
      <c r="F844" s="75"/>
      <c r="G844" s="411" t="s">
        <v>330</v>
      </c>
      <c r="H844" s="412"/>
      <c r="I844" s="15">
        <v>927</v>
      </c>
      <c r="J844" s="16">
        <v>902</v>
      </c>
      <c r="K844" s="17">
        <v>1020108</v>
      </c>
      <c r="L844" s="15">
        <v>3</v>
      </c>
      <c r="M844" s="413"/>
      <c r="N844" s="413"/>
      <c r="O844" s="413"/>
      <c r="P844" s="414"/>
      <c r="Q844" s="18">
        <v>2100</v>
      </c>
      <c r="R844" s="18">
        <v>0</v>
      </c>
      <c r="S844" s="18">
        <v>0</v>
      </c>
      <c r="T844" s="18">
        <v>0</v>
      </c>
      <c r="U844" s="18">
        <v>0</v>
      </c>
      <c r="V844" s="18">
        <v>2100</v>
      </c>
      <c r="W844" s="14">
        <v>2100000</v>
      </c>
      <c r="X844" s="7"/>
    </row>
    <row r="845" spans="1:24" ht="46.5" customHeight="1">
      <c r="A845" s="8"/>
      <c r="B845" s="73"/>
      <c r="C845" s="71"/>
      <c r="D845" s="74"/>
      <c r="E845" s="75"/>
      <c r="F845" s="415" t="s">
        <v>52</v>
      </c>
      <c r="G845" s="415"/>
      <c r="H845" s="416"/>
      <c r="I845" s="15">
        <v>927</v>
      </c>
      <c r="J845" s="16">
        <v>902</v>
      </c>
      <c r="K845" s="17">
        <v>1020109</v>
      </c>
      <c r="L845" s="15">
        <v>0</v>
      </c>
      <c r="M845" s="413"/>
      <c r="N845" s="413"/>
      <c r="O845" s="413"/>
      <c r="P845" s="414"/>
      <c r="Q845" s="18">
        <v>2600</v>
      </c>
      <c r="R845" s="18">
        <v>0</v>
      </c>
      <c r="S845" s="18">
        <v>0</v>
      </c>
      <c r="T845" s="18">
        <v>0</v>
      </c>
      <c r="U845" s="18">
        <v>0</v>
      </c>
      <c r="V845" s="18">
        <v>2600</v>
      </c>
      <c r="W845" s="14">
        <v>2600000</v>
      </c>
      <c r="X845" s="7"/>
    </row>
    <row r="846" spans="1:24" ht="12" customHeight="1">
      <c r="A846" s="8"/>
      <c r="B846" s="73"/>
      <c r="C846" s="71"/>
      <c r="D846" s="74"/>
      <c r="E846" s="74"/>
      <c r="F846" s="75"/>
      <c r="G846" s="411" t="s">
        <v>330</v>
      </c>
      <c r="H846" s="412"/>
      <c r="I846" s="15">
        <v>927</v>
      </c>
      <c r="J846" s="16">
        <v>902</v>
      </c>
      <c r="K846" s="17">
        <v>1020109</v>
      </c>
      <c r="L846" s="15">
        <v>3</v>
      </c>
      <c r="M846" s="413"/>
      <c r="N846" s="413"/>
      <c r="O846" s="413"/>
      <c r="P846" s="414"/>
      <c r="Q846" s="18">
        <v>2600</v>
      </c>
      <c r="R846" s="18">
        <v>0</v>
      </c>
      <c r="S846" s="18">
        <v>0</v>
      </c>
      <c r="T846" s="18">
        <v>0</v>
      </c>
      <c r="U846" s="18">
        <v>0</v>
      </c>
      <c r="V846" s="18">
        <v>2600</v>
      </c>
      <c r="W846" s="14">
        <v>2600000</v>
      </c>
      <c r="X846" s="7"/>
    </row>
    <row r="847" spans="1:24" ht="21.75" customHeight="1">
      <c r="A847" s="8"/>
      <c r="B847" s="73"/>
      <c r="C847" s="72"/>
      <c r="D847" s="415" t="s">
        <v>236</v>
      </c>
      <c r="E847" s="415"/>
      <c r="F847" s="415"/>
      <c r="G847" s="415"/>
      <c r="H847" s="416"/>
      <c r="I847" s="15">
        <v>927</v>
      </c>
      <c r="J847" s="16">
        <v>902</v>
      </c>
      <c r="K847" s="17">
        <v>4710000</v>
      </c>
      <c r="L847" s="15">
        <v>0</v>
      </c>
      <c r="M847" s="413"/>
      <c r="N847" s="413"/>
      <c r="O847" s="413"/>
      <c r="P847" s="414"/>
      <c r="Q847" s="18">
        <v>8584</v>
      </c>
      <c r="R847" s="18">
        <v>0</v>
      </c>
      <c r="S847" s="18">
        <v>0</v>
      </c>
      <c r="T847" s="18">
        <v>0</v>
      </c>
      <c r="U847" s="18">
        <v>8503.2</v>
      </c>
      <c r="V847" s="18">
        <v>0</v>
      </c>
      <c r="W847" s="14">
        <v>8584045.84</v>
      </c>
      <c r="X847" s="7"/>
    </row>
    <row r="848" spans="1:24" ht="32.25" customHeight="1">
      <c r="A848" s="8"/>
      <c r="B848" s="73"/>
      <c r="C848" s="71"/>
      <c r="D848" s="75"/>
      <c r="E848" s="415" t="s">
        <v>114</v>
      </c>
      <c r="F848" s="415"/>
      <c r="G848" s="415"/>
      <c r="H848" s="416"/>
      <c r="I848" s="15">
        <v>927</v>
      </c>
      <c r="J848" s="16">
        <v>902</v>
      </c>
      <c r="K848" s="17">
        <v>4719900</v>
      </c>
      <c r="L848" s="15">
        <v>0</v>
      </c>
      <c r="M848" s="413"/>
      <c r="N848" s="413"/>
      <c r="O848" s="413"/>
      <c r="P848" s="414"/>
      <c r="Q848" s="18">
        <v>8584</v>
      </c>
      <c r="R848" s="18">
        <v>0</v>
      </c>
      <c r="S848" s="18">
        <v>0</v>
      </c>
      <c r="T848" s="18">
        <v>0</v>
      </c>
      <c r="U848" s="18">
        <v>8503.2</v>
      </c>
      <c r="V848" s="18">
        <v>0</v>
      </c>
      <c r="W848" s="14">
        <v>8584045.84</v>
      </c>
      <c r="X848" s="7"/>
    </row>
    <row r="849" spans="1:24" ht="48.75" customHeight="1">
      <c r="A849" s="8"/>
      <c r="B849" s="73"/>
      <c r="C849" s="71"/>
      <c r="D849" s="74"/>
      <c r="E849" s="75"/>
      <c r="F849" s="415" t="s">
        <v>53</v>
      </c>
      <c r="G849" s="415"/>
      <c r="H849" s="416"/>
      <c r="I849" s="15">
        <v>927</v>
      </c>
      <c r="J849" s="16">
        <v>902</v>
      </c>
      <c r="K849" s="17">
        <v>4719903</v>
      </c>
      <c r="L849" s="15">
        <v>0</v>
      </c>
      <c r="M849" s="413"/>
      <c r="N849" s="413"/>
      <c r="O849" s="413"/>
      <c r="P849" s="414"/>
      <c r="Q849" s="18">
        <v>20.2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4">
        <v>20180.03</v>
      </c>
      <c r="X849" s="7"/>
    </row>
    <row r="850" spans="1:24" ht="21.75" customHeight="1">
      <c r="A850" s="8"/>
      <c r="B850" s="73"/>
      <c r="C850" s="71"/>
      <c r="D850" s="74"/>
      <c r="E850" s="74"/>
      <c r="F850" s="75"/>
      <c r="G850" s="411" t="s">
        <v>116</v>
      </c>
      <c r="H850" s="412"/>
      <c r="I850" s="15">
        <v>927</v>
      </c>
      <c r="J850" s="16">
        <v>902</v>
      </c>
      <c r="K850" s="17">
        <v>4719903</v>
      </c>
      <c r="L850" s="15">
        <v>1</v>
      </c>
      <c r="M850" s="413"/>
      <c r="N850" s="413"/>
      <c r="O850" s="413"/>
      <c r="P850" s="414"/>
      <c r="Q850" s="18">
        <v>20.2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4">
        <v>20180.03</v>
      </c>
      <c r="X850" s="7"/>
    </row>
    <row r="851" spans="1:24" ht="32.25" customHeight="1">
      <c r="A851" s="8"/>
      <c r="B851" s="73"/>
      <c r="C851" s="71"/>
      <c r="D851" s="74"/>
      <c r="E851" s="75"/>
      <c r="F851" s="415" t="s">
        <v>54</v>
      </c>
      <c r="G851" s="415"/>
      <c r="H851" s="416"/>
      <c r="I851" s="15">
        <v>927</v>
      </c>
      <c r="J851" s="16">
        <v>902</v>
      </c>
      <c r="K851" s="17">
        <v>4719904</v>
      </c>
      <c r="L851" s="15">
        <v>0</v>
      </c>
      <c r="M851" s="413"/>
      <c r="N851" s="413"/>
      <c r="O851" s="413"/>
      <c r="P851" s="414"/>
      <c r="Q851" s="18">
        <v>8503.2</v>
      </c>
      <c r="R851" s="18">
        <v>0</v>
      </c>
      <c r="S851" s="18">
        <v>0</v>
      </c>
      <c r="T851" s="18">
        <v>0</v>
      </c>
      <c r="U851" s="18">
        <v>8503.2</v>
      </c>
      <c r="V851" s="18">
        <v>0</v>
      </c>
      <c r="W851" s="14">
        <v>8503200</v>
      </c>
      <c r="X851" s="7"/>
    </row>
    <row r="852" spans="1:24" ht="21.75" customHeight="1">
      <c r="A852" s="8"/>
      <c r="B852" s="73"/>
      <c r="C852" s="71"/>
      <c r="D852" s="74"/>
      <c r="E852" s="74"/>
      <c r="F852" s="75"/>
      <c r="G852" s="411" t="s">
        <v>116</v>
      </c>
      <c r="H852" s="412"/>
      <c r="I852" s="15">
        <v>927</v>
      </c>
      <c r="J852" s="16">
        <v>902</v>
      </c>
      <c r="K852" s="17">
        <v>4719904</v>
      </c>
      <c r="L852" s="15">
        <v>1</v>
      </c>
      <c r="M852" s="413"/>
      <c r="N852" s="413"/>
      <c r="O852" s="413"/>
      <c r="P852" s="414"/>
      <c r="Q852" s="18">
        <v>8503.2</v>
      </c>
      <c r="R852" s="18">
        <v>0</v>
      </c>
      <c r="S852" s="18">
        <v>0</v>
      </c>
      <c r="T852" s="18">
        <v>0</v>
      </c>
      <c r="U852" s="18">
        <v>8503.2</v>
      </c>
      <c r="V852" s="18">
        <v>0</v>
      </c>
      <c r="W852" s="14">
        <v>8503200</v>
      </c>
      <c r="X852" s="7"/>
    </row>
    <row r="853" spans="1:24" ht="32.25" customHeight="1">
      <c r="A853" s="8"/>
      <c r="B853" s="73"/>
      <c r="C853" s="71"/>
      <c r="D853" s="74"/>
      <c r="E853" s="75"/>
      <c r="F853" s="415" t="s">
        <v>55</v>
      </c>
      <c r="G853" s="415"/>
      <c r="H853" s="416"/>
      <c r="I853" s="15">
        <v>927</v>
      </c>
      <c r="J853" s="16">
        <v>902</v>
      </c>
      <c r="K853" s="17">
        <v>4719905</v>
      </c>
      <c r="L853" s="15">
        <v>0</v>
      </c>
      <c r="M853" s="413"/>
      <c r="N853" s="413"/>
      <c r="O853" s="413"/>
      <c r="P853" s="414"/>
      <c r="Q853" s="18">
        <v>60.6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4">
        <v>60665.81</v>
      </c>
      <c r="X853" s="7"/>
    </row>
    <row r="854" spans="1:24" ht="21.75" customHeight="1">
      <c r="A854" s="8"/>
      <c r="B854" s="73"/>
      <c r="C854" s="71"/>
      <c r="D854" s="74"/>
      <c r="E854" s="74"/>
      <c r="F854" s="75"/>
      <c r="G854" s="411" t="s">
        <v>116</v>
      </c>
      <c r="H854" s="412"/>
      <c r="I854" s="15">
        <v>927</v>
      </c>
      <c r="J854" s="16">
        <v>902</v>
      </c>
      <c r="K854" s="17">
        <v>4719905</v>
      </c>
      <c r="L854" s="15">
        <v>1</v>
      </c>
      <c r="M854" s="413"/>
      <c r="N854" s="413"/>
      <c r="O854" s="413"/>
      <c r="P854" s="414"/>
      <c r="Q854" s="18">
        <v>60.6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4">
        <v>60665.81</v>
      </c>
      <c r="X854" s="7"/>
    </row>
    <row r="855" spans="1:24" ht="12" customHeight="1">
      <c r="A855" s="8"/>
      <c r="B855" s="70"/>
      <c r="C855" s="417" t="s">
        <v>241</v>
      </c>
      <c r="D855" s="417"/>
      <c r="E855" s="417"/>
      <c r="F855" s="417"/>
      <c r="G855" s="417"/>
      <c r="H855" s="418"/>
      <c r="I855" s="10">
        <v>927</v>
      </c>
      <c r="J855" s="11">
        <v>904</v>
      </c>
      <c r="K855" s="12">
        <v>0</v>
      </c>
      <c r="L855" s="10">
        <v>0</v>
      </c>
      <c r="M855" s="419"/>
      <c r="N855" s="419"/>
      <c r="O855" s="419"/>
      <c r="P855" s="420"/>
      <c r="Q855" s="13">
        <v>3800</v>
      </c>
      <c r="R855" s="13">
        <v>0</v>
      </c>
      <c r="S855" s="13">
        <v>0</v>
      </c>
      <c r="T855" s="13">
        <v>0</v>
      </c>
      <c r="U855" s="13">
        <v>0</v>
      </c>
      <c r="V855" s="13">
        <v>3800</v>
      </c>
      <c r="W855" s="14">
        <v>3800000</v>
      </c>
      <c r="X855" s="7"/>
    </row>
    <row r="856" spans="1:24" ht="42.75" customHeight="1">
      <c r="A856" s="8"/>
      <c r="B856" s="73"/>
      <c r="C856" s="72"/>
      <c r="D856" s="415" t="s">
        <v>327</v>
      </c>
      <c r="E856" s="415"/>
      <c r="F856" s="415"/>
      <c r="G856" s="415"/>
      <c r="H856" s="416"/>
      <c r="I856" s="15">
        <v>927</v>
      </c>
      <c r="J856" s="16">
        <v>904</v>
      </c>
      <c r="K856" s="17">
        <v>1020000</v>
      </c>
      <c r="L856" s="15">
        <v>0</v>
      </c>
      <c r="M856" s="413"/>
      <c r="N856" s="413"/>
      <c r="O856" s="413"/>
      <c r="P856" s="414"/>
      <c r="Q856" s="18">
        <v>3800</v>
      </c>
      <c r="R856" s="18">
        <v>0</v>
      </c>
      <c r="S856" s="18">
        <v>0</v>
      </c>
      <c r="T856" s="18">
        <v>0</v>
      </c>
      <c r="U856" s="18">
        <v>0</v>
      </c>
      <c r="V856" s="18">
        <v>3800</v>
      </c>
      <c r="W856" s="14">
        <v>3800000</v>
      </c>
      <c r="X856" s="7"/>
    </row>
    <row r="857" spans="1:24" ht="81" customHeight="1">
      <c r="A857" s="8"/>
      <c r="B857" s="73"/>
      <c r="C857" s="71"/>
      <c r="D857" s="75"/>
      <c r="E857" s="415" t="s">
        <v>328</v>
      </c>
      <c r="F857" s="415"/>
      <c r="G857" s="415"/>
      <c r="H857" s="416"/>
      <c r="I857" s="15">
        <v>927</v>
      </c>
      <c r="J857" s="16">
        <v>904</v>
      </c>
      <c r="K857" s="17">
        <v>1020100</v>
      </c>
      <c r="L857" s="15">
        <v>0</v>
      </c>
      <c r="M857" s="413"/>
      <c r="N857" s="413"/>
      <c r="O857" s="413"/>
      <c r="P857" s="414"/>
      <c r="Q857" s="18">
        <v>3800</v>
      </c>
      <c r="R857" s="18">
        <v>0</v>
      </c>
      <c r="S857" s="18">
        <v>0</v>
      </c>
      <c r="T857" s="18">
        <v>0</v>
      </c>
      <c r="U857" s="18">
        <v>0</v>
      </c>
      <c r="V857" s="18">
        <v>3800</v>
      </c>
      <c r="W857" s="14">
        <v>3800000</v>
      </c>
      <c r="X857" s="7"/>
    </row>
    <row r="858" spans="1:24" ht="47.25" customHeight="1">
      <c r="A858" s="8"/>
      <c r="B858" s="73"/>
      <c r="C858" s="71"/>
      <c r="D858" s="74"/>
      <c r="E858" s="75"/>
      <c r="F858" s="415" t="s">
        <v>377</v>
      </c>
      <c r="G858" s="415"/>
      <c r="H858" s="416"/>
      <c r="I858" s="15">
        <v>927</v>
      </c>
      <c r="J858" s="16">
        <v>904</v>
      </c>
      <c r="K858" s="17">
        <v>1020102</v>
      </c>
      <c r="L858" s="15">
        <v>0</v>
      </c>
      <c r="M858" s="413"/>
      <c r="N858" s="413"/>
      <c r="O858" s="413"/>
      <c r="P858" s="414"/>
      <c r="Q858" s="18">
        <v>3800</v>
      </c>
      <c r="R858" s="18">
        <v>0</v>
      </c>
      <c r="S858" s="18">
        <v>0</v>
      </c>
      <c r="T858" s="18">
        <v>0</v>
      </c>
      <c r="U858" s="18">
        <v>0</v>
      </c>
      <c r="V858" s="18">
        <v>3800</v>
      </c>
      <c r="W858" s="14">
        <v>3800000</v>
      </c>
      <c r="X858" s="7"/>
    </row>
    <row r="859" spans="1:24" ht="12" customHeight="1">
      <c r="A859" s="8"/>
      <c r="B859" s="73"/>
      <c r="C859" s="71"/>
      <c r="D859" s="74"/>
      <c r="E859" s="74"/>
      <c r="F859" s="75"/>
      <c r="G859" s="411" t="s">
        <v>330</v>
      </c>
      <c r="H859" s="412"/>
      <c r="I859" s="15">
        <v>927</v>
      </c>
      <c r="J859" s="16">
        <v>904</v>
      </c>
      <c r="K859" s="17">
        <v>1020102</v>
      </c>
      <c r="L859" s="15">
        <v>3</v>
      </c>
      <c r="M859" s="413"/>
      <c r="N859" s="413"/>
      <c r="O859" s="413"/>
      <c r="P859" s="414"/>
      <c r="Q859" s="18">
        <v>3800</v>
      </c>
      <c r="R859" s="18">
        <v>0</v>
      </c>
      <c r="S859" s="18">
        <v>0</v>
      </c>
      <c r="T859" s="18">
        <v>0</v>
      </c>
      <c r="U859" s="18">
        <v>0</v>
      </c>
      <c r="V859" s="18">
        <v>3800</v>
      </c>
      <c r="W859" s="14">
        <v>3800000</v>
      </c>
      <c r="X859" s="7"/>
    </row>
    <row r="860" spans="1:24" ht="32.25" customHeight="1">
      <c r="A860" s="8"/>
      <c r="B860" s="70"/>
      <c r="C860" s="417" t="s">
        <v>161</v>
      </c>
      <c r="D860" s="417"/>
      <c r="E860" s="417"/>
      <c r="F860" s="417"/>
      <c r="G860" s="417"/>
      <c r="H860" s="418"/>
      <c r="I860" s="10">
        <v>927</v>
      </c>
      <c r="J860" s="11">
        <v>910</v>
      </c>
      <c r="K860" s="12">
        <v>0</v>
      </c>
      <c r="L860" s="10">
        <v>0</v>
      </c>
      <c r="M860" s="419"/>
      <c r="N860" s="419"/>
      <c r="O860" s="419"/>
      <c r="P860" s="420"/>
      <c r="Q860" s="13">
        <v>15458.8</v>
      </c>
      <c r="R860" s="13">
        <v>0</v>
      </c>
      <c r="S860" s="13">
        <v>0</v>
      </c>
      <c r="T860" s="13">
        <v>0</v>
      </c>
      <c r="U860" s="13">
        <v>1296.8</v>
      </c>
      <c r="V860" s="13">
        <v>6000</v>
      </c>
      <c r="W860" s="14">
        <v>15458808.280000001</v>
      </c>
      <c r="X860" s="7"/>
    </row>
    <row r="861" spans="1:24" ht="42.75" customHeight="1">
      <c r="A861" s="8"/>
      <c r="B861" s="73"/>
      <c r="C861" s="72"/>
      <c r="D861" s="415" t="s">
        <v>162</v>
      </c>
      <c r="E861" s="415"/>
      <c r="F861" s="415"/>
      <c r="G861" s="415"/>
      <c r="H861" s="416"/>
      <c r="I861" s="15">
        <v>927</v>
      </c>
      <c r="J861" s="16">
        <v>910</v>
      </c>
      <c r="K861" s="17">
        <v>4850000</v>
      </c>
      <c r="L861" s="15">
        <v>0</v>
      </c>
      <c r="M861" s="413"/>
      <c r="N861" s="413"/>
      <c r="O861" s="413"/>
      <c r="P861" s="414"/>
      <c r="Q861" s="18">
        <v>7000</v>
      </c>
      <c r="R861" s="18">
        <v>0</v>
      </c>
      <c r="S861" s="18">
        <v>0</v>
      </c>
      <c r="T861" s="18">
        <v>0</v>
      </c>
      <c r="U861" s="18">
        <v>0</v>
      </c>
      <c r="V861" s="18">
        <v>6000</v>
      </c>
      <c r="W861" s="14">
        <v>7000000</v>
      </c>
      <c r="X861" s="7"/>
    </row>
    <row r="862" spans="1:24" ht="32.25" customHeight="1">
      <c r="A862" s="8"/>
      <c r="B862" s="73"/>
      <c r="C862" s="71"/>
      <c r="D862" s="75"/>
      <c r="E862" s="415" t="s">
        <v>163</v>
      </c>
      <c r="F862" s="415"/>
      <c r="G862" s="415"/>
      <c r="H862" s="416"/>
      <c r="I862" s="15">
        <v>927</v>
      </c>
      <c r="J862" s="16">
        <v>910</v>
      </c>
      <c r="K862" s="17">
        <v>4859700</v>
      </c>
      <c r="L862" s="15">
        <v>0</v>
      </c>
      <c r="M862" s="413"/>
      <c r="N862" s="413"/>
      <c r="O862" s="413"/>
      <c r="P862" s="414"/>
      <c r="Q862" s="18">
        <v>7000</v>
      </c>
      <c r="R862" s="18">
        <v>0</v>
      </c>
      <c r="S862" s="18">
        <v>0</v>
      </c>
      <c r="T862" s="18">
        <v>0</v>
      </c>
      <c r="U862" s="18">
        <v>0</v>
      </c>
      <c r="V862" s="18">
        <v>6000</v>
      </c>
      <c r="W862" s="14">
        <v>7000000</v>
      </c>
      <c r="X862" s="7"/>
    </row>
    <row r="863" spans="1:24" ht="21.75" customHeight="1">
      <c r="A863" s="8"/>
      <c r="B863" s="73"/>
      <c r="C863" s="71"/>
      <c r="D863" s="74"/>
      <c r="E863" s="75"/>
      <c r="F863" s="415" t="s">
        <v>252</v>
      </c>
      <c r="G863" s="415"/>
      <c r="H863" s="416"/>
      <c r="I863" s="15">
        <v>927</v>
      </c>
      <c r="J863" s="16">
        <v>910</v>
      </c>
      <c r="K863" s="17">
        <v>4859703</v>
      </c>
      <c r="L863" s="15">
        <v>0</v>
      </c>
      <c r="M863" s="413"/>
      <c r="N863" s="413"/>
      <c r="O863" s="413"/>
      <c r="P863" s="414"/>
      <c r="Q863" s="18">
        <v>7000</v>
      </c>
      <c r="R863" s="18">
        <v>0</v>
      </c>
      <c r="S863" s="18">
        <v>0</v>
      </c>
      <c r="T863" s="18">
        <v>0</v>
      </c>
      <c r="U863" s="18">
        <v>0</v>
      </c>
      <c r="V863" s="18">
        <v>6000</v>
      </c>
      <c r="W863" s="14">
        <v>7000000</v>
      </c>
      <c r="X863" s="7"/>
    </row>
    <row r="864" spans="1:24" ht="21.75" customHeight="1">
      <c r="A864" s="8"/>
      <c r="B864" s="73"/>
      <c r="C864" s="71"/>
      <c r="D864" s="74"/>
      <c r="E864" s="74"/>
      <c r="F864" s="75"/>
      <c r="G864" s="411" t="s">
        <v>116</v>
      </c>
      <c r="H864" s="412"/>
      <c r="I864" s="15">
        <v>927</v>
      </c>
      <c r="J864" s="16">
        <v>910</v>
      </c>
      <c r="K864" s="17">
        <v>4859703</v>
      </c>
      <c r="L864" s="15">
        <v>1</v>
      </c>
      <c r="M864" s="413"/>
      <c r="N864" s="413"/>
      <c r="O864" s="413"/>
      <c r="P864" s="414"/>
      <c r="Q864" s="18">
        <v>7000</v>
      </c>
      <c r="R864" s="18">
        <v>0</v>
      </c>
      <c r="S864" s="18">
        <v>0</v>
      </c>
      <c r="T864" s="18">
        <v>0</v>
      </c>
      <c r="U864" s="18">
        <v>0</v>
      </c>
      <c r="V864" s="18">
        <v>6000</v>
      </c>
      <c r="W864" s="14">
        <v>7000000</v>
      </c>
      <c r="X864" s="7"/>
    </row>
    <row r="865" spans="1:24" ht="12" customHeight="1">
      <c r="A865" s="8"/>
      <c r="B865" s="73"/>
      <c r="C865" s="72"/>
      <c r="D865" s="415" t="s">
        <v>255</v>
      </c>
      <c r="E865" s="415"/>
      <c r="F865" s="415"/>
      <c r="G865" s="415"/>
      <c r="H865" s="416"/>
      <c r="I865" s="15">
        <v>927</v>
      </c>
      <c r="J865" s="16">
        <v>910</v>
      </c>
      <c r="K865" s="17">
        <v>4860000</v>
      </c>
      <c r="L865" s="15">
        <v>0</v>
      </c>
      <c r="M865" s="413"/>
      <c r="N865" s="413"/>
      <c r="O865" s="413"/>
      <c r="P865" s="414"/>
      <c r="Q865" s="18">
        <v>1296.8</v>
      </c>
      <c r="R865" s="18">
        <v>0</v>
      </c>
      <c r="S865" s="18">
        <v>0</v>
      </c>
      <c r="T865" s="18">
        <v>0</v>
      </c>
      <c r="U865" s="18">
        <v>1296.8</v>
      </c>
      <c r="V865" s="18">
        <v>0</v>
      </c>
      <c r="W865" s="14">
        <v>1296808.28</v>
      </c>
      <c r="X865" s="7"/>
    </row>
    <row r="866" spans="1:24" ht="28.5" customHeight="1">
      <c r="A866" s="8"/>
      <c r="B866" s="73"/>
      <c r="C866" s="71"/>
      <c r="D866" s="75"/>
      <c r="E866" s="415" t="s">
        <v>114</v>
      </c>
      <c r="F866" s="415"/>
      <c r="G866" s="415"/>
      <c r="H866" s="416"/>
      <c r="I866" s="15">
        <v>927</v>
      </c>
      <c r="J866" s="16">
        <v>910</v>
      </c>
      <c r="K866" s="17">
        <v>4869900</v>
      </c>
      <c r="L866" s="15">
        <v>0</v>
      </c>
      <c r="M866" s="413"/>
      <c r="N866" s="413"/>
      <c r="O866" s="413"/>
      <c r="P866" s="414"/>
      <c r="Q866" s="18">
        <v>1296.8</v>
      </c>
      <c r="R866" s="18">
        <v>0</v>
      </c>
      <c r="S866" s="18">
        <v>0</v>
      </c>
      <c r="T866" s="18">
        <v>0</v>
      </c>
      <c r="U866" s="18">
        <v>1296.8</v>
      </c>
      <c r="V866" s="18">
        <v>0</v>
      </c>
      <c r="W866" s="14">
        <v>1296808.28</v>
      </c>
      <c r="X866" s="7"/>
    </row>
    <row r="867" spans="1:24" ht="21.75" customHeight="1">
      <c r="A867" s="8"/>
      <c r="B867" s="73"/>
      <c r="C867" s="71"/>
      <c r="D867" s="74"/>
      <c r="E867" s="75"/>
      <c r="F867" s="415" t="s">
        <v>56</v>
      </c>
      <c r="G867" s="415"/>
      <c r="H867" s="416"/>
      <c r="I867" s="15">
        <v>927</v>
      </c>
      <c r="J867" s="16">
        <v>910</v>
      </c>
      <c r="K867" s="17">
        <v>4869902</v>
      </c>
      <c r="L867" s="15">
        <v>0</v>
      </c>
      <c r="M867" s="413"/>
      <c r="N867" s="413"/>
      <c r="O867" s="413"/>
      <c r="P867" s="414"/>
      <c r="Q867" s="18">
        <v>1296.8</v>
      </c>
      <c r="R867" s="18">
        <v>0</v>
      </c>
      <c r="S867" s="18">
        <v>0</v>
      </c>
      <c r="T867" s="18">
        <v>0</v>
      </c>
      <c r="U867" s="18">
        <v>1296.8</v>
      </c>
      <c r="V867" s="18">
        <v>0</v>
      </c>
      <c r="W867" s="14">
        <v>1296808.28</v>
      </c>
      <c r="X867" s="7"/>
    </row>
    <row r="868" spans="1:24" ht="21.75" customHeight="1">
      <c r="A868" s="8"/>
      <c r="B868" s="73"/>
      <c r="C868" s="71"/>
      <c r="D868" s="74"/>
      <c r="E868" s="74"/>
      <c r="F868" s="75"/>
      <c r="G868" s="411" t="s">
        <v>116</v>
      </c>
      <c r="H868" s="412"/>
      <c r="I868" s="15">
        <v>927</v>
      </c>
      <c r="J868" s="16">
        <v>910</v>
      </c>
      <c r="K868" s="17">
        <v>4869902</v>
      </c>
      <c r="L868" s="15">
        <v>1</v>
      </c>
      <c r="M868" s="413"/>
      <c r="N868" s="413"/>
      <c r="O868" s="413"/>
      <c r="P868" s="414"/>
      <c r="Q868" s="18">
        <v>1296.8</v>
      </c>
      <c r="R868" s="18">
        <v>0</v>
      </c>
      <c r="S868" s="18">
        <v>0</v>
      </c>
      <c r="T868" s="18">
        <v>0</v>
      </c>
      <c r="U868" s="18">
        <v>1296.8</v>
      </c>
      <c r="V868" s="18">
        <v>0</v>
      </c>
      <c r="W868" s="14">
        <v>1296808.28</v>
      </c>
      <c r="X868" s="7"/>
    </row>
    <row r="869" spans="1:24" ht="21.75" customHeight="1">
      <c r="A869" s="8"/>
      <c r="B869" s="73"/>
      <c r="C869" s="72"/>
      <c r="D869" s="415" t="s">
        <v>137</v>
      </c>
      <c r="E869" s="415"/>
      <c r="F869" s="415"/>
      <c r="G869" s="415"/>
      <c r="H869" s="416"/>
      <c r="I869" s="15">
        <v>927</v>
      </c>
      <c r="J869" s="16">
        <v>910</v>
      </c>
      <c r="K869" s="17">
        <v>7950000</v>
      </c>
      <c r="L869" s="15">
        <v>0</v>
      </c>
      <c r="M869" s="413"/>
      <c r="N869" s="413"/>
      <c r="O869" s="413"/>
      <c r="P869" s="414"/>
      <c r="Q869" s="18">
        <v>7162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4">
        <v>7162000</v>
      </c>
      <c r="X869" s="7"/>
    </row>
    <row r="870" spans="1:24" ht="58.5" customHeight="1">
      <c r="A870" s="8"/>
      <c r="B870" s="73"/>
      <c r="C870" s="71"/>
      <c r="D870" s="74"/>
      <c r="E870" s="75"/>
      <c r="F870" s="415" t="s">
        <v>258</v>
      </c>
      <c r="G870" s="415"/>
      <c r="H870" s="416"/>
      <c r="I870" s="15">
        <v>927</v>
      </c>
      <c r="J870" s="16">
        <v>910</v>
      </c>
      <c r="K870" s="17">
        <v>7950004</v>
      </c>
      <c r="L870" s="15">
        <v>0</v>
      </c>
      <c r="M870" s="413"/>
      <c r="N870" s="413"/>
      <c r="O870" s="413"/>
      <c r="P870" s="414"/>
      <c r="Q870" s="18">
        <v>1106.2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4">
        <v>1106200</v>
      </c>
      <c r="X870" s="7"/>
    </row>
    <row r="871" spans="1:24" ht="32.25" customHeight="1">
      <c r="A871" s="8"/>
      <c r="B871" s="73"/>
      <c r="C871" s="71"/>
      <c r="D871" s="74"/>
      <c r="E871" s="74"/>
      <c r="F871" s="75"/>
      <c r="G871" s="411" t="s">
        <v>83</v>
      </c>
      <c r="H871" s="412"/>
      <c r="I871" s="15">
        <v>927</v>
      </c>
      <c r="J871" s="16">
        <v>910</v>
      </c>
      <c r="K871" s="17">
        <v>7950004</v>
      </c>
      <c r="L871" s="15">
        <v>500</v>
      </c>
      <c r="M871" s="413"/>
      <c r="N871" s="413"/>
      <c r="O871" s="413"/>
      <c r="P871" s="414"/>
      <c r="Q871" s="18">
        <v>1106.2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4">
        <v>1106200</v>
      </c>
      <c r="X871" s="7"/>
    </row>
    <row r="872" spans="1:24" ht="39" customHeight="1">
      <c r="A872" s="8"/>
      <c r="B872" s="73"/>
      <c r="C872" s="71"/>
      <c r="D872" s="74"/>
      <c r="E872" s="75"/>
      <c r="F872" s="415" t="s">
        <v>259</v>
      </c>
      <c r="G872" s="415"/>
      <c r="H872" s="416"/>
      <c r="I872" s="15">
        <v>927</v>
      </c>
      <c r="J872" s="16">
        <v>910</v>
      </c>
      <c r="K872" s="17">
        <v>7950016</v>
      </c>
      <c r="L872" s="15">
        <v>0</v>
      </c>
      <c r="M872" s="413"/>
      <c r="N872" s="413"/>
      <c r="O872" s="413"/>
      <c r="P872" s="414"/>
      <c r="Q872" s="18">
        <v>6055.8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4">
        <v>6055800</v>
      </c>
      <c r="X872" s="7"/>
    </row>
    <row r="873" spans="1:24" ht="32.25" customHeight="1">
      <c r="A873" s="8"/>
      <c r="B873" s="73"/>
      <c r="C873" s="71"/>
      <c r="D873" s="74"/>
      <c r="E873" s="74"/>
      <c r="F873" s="75"/>
      <c r="G873" s="411" t="s">
        <v>83</v>
      </c>
      <c r="H873" s="412"/>
      <c r="I873" s="15">
        <v>927</v>
      </c>
      <c r="J873" s="16">
        <v>910</v>
      </c>
      <c r="K873" s="17">
        <v>7950016</v>
      </c>
      <c r="L873" s="15">
        <v>500</v>
      </c>
      <c r="M873" s="413"/>
      <c r="N873" s="413"/>
      <c r="O873" s="413"/>
      <c r="P873" s="414"/>
      <c r="Q873" s="18">
        <v>6055.8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4">
        <v>6055800</v>
      </c>
      <c r="X873" s="7"/>
    </row>
    <row r="874" spans="1:24" ht="21.75" customHeight="1">
      <c r="A874" s="8"/>
      <c r="B874" s="70"/>
      <c r="C874" s="417" t="s">
        <v>280</v>
      </c>
      <c r="D874" s="417"/>
      <c r="E874" s="417"/>
      <c r="F874" s="417"/>
      <c r="G874" s="417"/>
      <c r="H874" s="418"/>
      <c r="I874" s="10">
        <v>927</v>
      </c>
      <c r="J874" s="11">
        <v>1003</v>
      </c>
      <c r="K874" s="12">
        <v>0</v>
      </c>
      <c r="L874" s="10">
        <v>0</v>
      </c>
      <c r="M874" s="419"/>
      <c r="N874" s="419"/>
      <c r="O874" s="419"/>
      <c r="P874" s="420"/>
      <c r="Q874" s="13">
        <v>928.5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4">
        <v>928542.52</v>
      </c>
      <c r="X874" s="7"/>
    </row>
    <row r="875" spans="1:24" ht="12" customHeight="1">
      <c r="A875" s="8"/>
      <c r="B875" s="73"/>
      <c r="C875" s="72"/>
      <c r="D875" s="415" t="s">
        <v>281</v>
      </c>
      <c r="E875" s="415"/>
      <c r="F875" s="415"/>
      <c r="G875" s="415"/>
      <c r="H875" s="416"/>
      <c r="I875" s="15">
        <v>927</v>
      </c>
      <c r="J875" s="16">
        <v>1003</v>
      </c>
      <c r="K875" s="17">
        <v>5050000</v>
      </c>
      <c r="L875" s="15">
        <v>0</v>
      </c>
      <c r="M875" s="413"/>
      <c r="N875" s="413"/>
      <c r="O875" s="413"/>
      <c r="P875" s="414"/>
      <c r="Q875" s="18">
        <v>928.5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4">
        <v>928542.52</v>
      </c>
      <c r="X875" s="7"/>
    </row>
    <row r="876" spans="1:24" ht="38.25" customHeight="1">
      <c r="A876" s="8"/>
      <c r="B876" s="73"/>
      <c r="C876" s="71"/>
      <c r="D876" s="75"/>
      <c r="E876" s="415" t="s">
        <v>284</v>
      </c>
      <c r="F876" s="415"/>
      <c r="G876" s="415"/>
      <c r="H876" s="416"/>
      <c r="I876" s="15">
        <v>927</v>
      </c>
      <c r="J876" s="16">
        <v>1003</v>
      </c>
      <c r="K876" s="17">
        <v>5054800</v>
      </c>
      <c r="L876" s="15">
        <v>0</v>
      </c>
      <c r="M876" s="413"/>
      <c r="N876" s="413"/>
      <c r="O876" s="413"/>
      <c r="P876" s="414"/>
      <c r="Q876" s="18">
        <v>928.5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4">
        <v>928542.52</v>
      </c>
      <c r="X876" s="7"/>
    </row>
    <row r="877" spans="1:24" ht="45.75" customHeight="1">
      <c r="A877" s="8"/>
      <c r="B877" s="73"/>
      <c r="C877" s="71"/>
      <c r="D877" s="74"/>
      <c r="E877" s="75"/>
      <c r="F877" s="415" t="s">
        <v>285</v>
      </c>
      <c r="G877" s="415"/>
      <c r="H877" s="416"/>
      <c r="I877" s="15">
        <v>927</v>
      </c>
      <c r="J877" s="16">
        <v>1003</v>
      </c>
      <c r="K877" s="17">
        <v>5054801</v>
      </c>
      <c r="L877" s="15">
        <v>0</v>
      </c>
      <c r="M877" s="413"/>
      <c r="N877" s="413"/>
      <c r="O877" s="413"/>
      <c r="P877" s="414"/>
      <c r="Q877" s="18">
        <v>928.5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4">
        <v>928542.52</v>
      </c>
      <c r="X877" s="7"/>
    </row>
    <row r="878" spans="1:24" ht="12" customHeight="1">
      <c r="A878" s="8"/>
      <c r="B878" s="76"/>
      <c r="C878" s="77"/>
      <c r="D878" s="78"/>
      <c r="E878" s="78"/>
      <c r="F878" s="79"/>
      <c r="G878" s="402" t="s">
        <v>271</v>
      </c>
      <c r="H878" s="403"/>
      <c r="I878" s="23">
        <v>927</v>
      </c>
      <c r="J878" s="24">
        <v>1003</v>
      </c>
      <c r="K878" s="25">
        <v>5054801</v>
      </c>
      <c r="L878" s="23">
        <v>5</v>
      </c>
      <c r="M878" s="404"/>
      <c r="N878" s="404"/>
      <c r="O878" s="404"/>
      <c r="P878" s="405"/>
      <c r="Q878" s="26">
        <v>928.5</v>
      </c>
      <c r="R878" s="26">
        <v>0</v>
      </c>
      <c r="S878" s="26">
        <v>0</v>
      </c>
      <c r="T878" s="26">
        <v>0</v>
      </c>
      <c r="U878" s="26">
        <v>0</v>
      </c>
      <c r="V878" s="26">
        <v>0</v>
      </c>
      <c r="W878" s="27">
        <v>928542.52</v>
      </c>
      <c r="X878" s="7"/>
    </row>
    <row r="879" spans="1:24" ht="18.75" customHeight="1" thickBot="1">
      <c r="A879" s="28"/>
      <c r="B879" s="29"/>
      <c r="C879" s="30"/>
      <c r="D879" s="30"/>
      <c r="E879" s="30"/>
      <c r="F879" s="30"/>
      <c r="G879" s="30"/>
      <c r="H879" s="50" t="s">
        <v>63</v>
      </c>
      <c r="I879" s="31"/>
      <c r="J879" s="32"/>
      <c r="K879" s="32"/>
      <c r="L879" s="32"/>
      <c r="M879" s="32"/>
      <c r="N879" s="33"/>
      <c r="O879" s="34">
        <v>0</v>
      </c>
      <c r="P879" s="33"/>
      <c r="Q879" s="35">
        <v>7254036.5</v>
      </c>
      <c r="R879" s="35">
        <v>2123422.2</v>
      </c>
      <c r="S879" s="35">
        <v>515553.8</v>
      </c>
      <c r="T879" s="35">
        <v>327106.6</v>
      </c>
      <c r="U879" s="35">
        <v>638830.6</v>
      </c>
      <c r="V879" s="35">
        <v>503551.4</v>
      </c>
      <c r="W879" s="36">
        <v>7254036450.679996</v>
      </c>
      <c r="X879" s="7"/>
    </row>
    <row r="880" spans="1:24" ht="34.5" customHeight="1">
      <c r="A880" s="3"/>
      <c r="B880" s="37"/>
      <c r="C880" s="38"/>
      <c r="D880" s="38"/>
      <c r="E880" s="38"/>
      <c r="F880" s="38"/>
      <c r="G880" s="38"/>
      <c r="H880" s="400"/>
      <c r="I880" s="401"/>
      <c r="J880" s="401"/>
      <c r="K880" s="401"/>
      <c r="L880" s="401"/>
      <c r="M880" s="401"/>
      <c r="N880" s="401"/>
      <c r="O880" s="401"/>
      <c r="P880" s="401"/>
      <c r="Q880" s="401"/>
      <c r="R880" s="53"/>
      <c r="S880" s="53"/>
      <c r="T880" s="53"/>
      <c r="U880" s="53"/>
      <c r="V880" s="3"/>
      <c r="W880" s="3"/>
      <c r="X880" s="3"/>
    </row>
    <row r="881" spans="1:24" s="52" customFormat="1" ht="16.5" customHeight="1">
      <c r="A881" s="51"/>
      <c r="B881" s="6"/>
      <c r="C881" s="6"/>
      <c r="D881" s="6"/>
      <c r="E881" s="6"/>
      <c r="F881" s="6"/>
      <c r="G881" s="6"/>
      <c r="H881" s="399"/>
      <c r="I881" s="397"/>
      <c r="J881" s="397"/>
      <c r="K881" s="397"/>
      <c r="L881" s="397"/>
      <c r="M881" s="397"/>
      <c r="N881" s="397"/>
      <c r="O881" s="397"/>
      <c r="P881" s="397"/>
      <c r="Q881" s="397"/>
      <c r="R881" s="55"/>
      <c r="S881" s="55"/>
      <c r="T881" s="55"/>
      <c r="U881" s="55"/>
      <c r="V881" s="6"/>
      <c r="W881" s="6"/>
      <c r="X881" s="6"/>
    </row>
    <row r="882" spans="1:24" s="52" customFormat="1" ht="11.25" customHeight="1">
      <c r="A882" s="6"/>
      <c r="B882" s="6"/>
      <c r="C882" s="6"/>
      <c r="D882" s="6"/>
      <c r="E882" s="6"/>
      <c r="F882" s="6"/>
      <c r="G882" s="6"/>
      <c r="H882" s="6"/>
      <c r="I882" s="429"/>
      <c r="J882" s="429"/>
      <c r="K882" s="429"/>
      <c r="L882" s="6"/>
      <c r="M882" s="425"/>
      <c r="N882" s="425"/>
      <c r="O882" s="6"/>
      <c r="P882" s="429"/>
      <c r="Q882" s="429"/>
      <c r="R882" s="6"/>
      <c r="S882" s="6"/>
      <c r="T882" s="6"/>
      <c r="U882" s="6"/>
      <c r="V882" s="6"/>
      <c r="W882" s="6"/>
      <c r="X882" s="6"/>
    </row>
  </sheetData>
  <sheetProtection/>
  <mergeCells count="1747">
    <mergeCell ref="T4:W4"/>
    <mergeCell ref="S2:W2"/>
    <mergeCell ref="P882:Q882"/>
    <mergeCell ref="U6:W6"/>
    <mergeCell ref="A12:Q12"/>
    <mergeCell ref="I13:L13"/>
    <mergeCell ref="I14:I15"/>
    <mergeCell ref="J14:J15"/>
    <mergeCell ref="K14:K15"/>
    <mergeCell ref="L14:L15"/>
    <mergeCell ref="B13:H15"/>
    <mergeCell ref="Q13:Q15"/>
    <mergeCell ref="I882:K882"/>
    <mergeCell ref="B17:H17"/>
    <mergeCell ref="M17:P17"/>
    <mergeCell ref="B23:H23"/>
    <mergeCell ref="M23:P23"/>
    <mergeCell ref="B74:H74"/>
    <mergeCell ref="M74:P74"/>
    <mergeCell ref="B111:H111"/>
    <mergeCell ref="M111:P111"/>
    <mergeCell ref="M882:N882"/>
    <mergeCell ref="B183:H183"/>
    <mergeCell ref="M183:P183"/>
    <mergeCell ref="B429:H429"/>
    <mergeCell ref="M429:P429"/>
    <mergeCell ref="C184:H184"/>
    <mergeCell ref="M184:P184"/>
    <mergeCell ref="C197:H197"/>
    <mergeCell ref="M197:P197"/>
    <mergeCell ref="B458:H458"/>
    <mergeCell ref="M458:P458"/>
    <mergeCell ref="C450:H450"/>
    <mergeCell ref="M450:P450"/>
    <mergeCell ref="E452:H452"/>
    <mergeCell ref="M452:P452"/>
    <mergeCell ref="E455:H455"/>
    <mergeCell ref="M455:P455"/>
    <mergeCell ref="B544:H544"/>
    <mergeCell ref="M544:P544"/>
    <mergeCell ref="B550:H550"/>
    <mergeCell ref="M550:P550"/>
    <mergeCell ref="D546:H546"/>
    <mergeCell ref="M546:P546"/>
    <mergeCell ref="F548:H548"/>
    <mergeCell ref="M548:P548"/>
    <mergeCell ref="B590:H590"/>
    <mergeCell ref="M590:P590"/>
    <mergeCell ref="C585:H585"/>
    <mergeCell ref="M585:P585"/>
    <mergeCell ref="E587:H587"/>
    <mergeCell ref="M587:P587"/>
    <mergeCell ref="B602:H602"/>
    <mergeCell ref="M602:P602"/>
    <mergeCell ref="D598:H598"/>
    <mergeCell ref="M598:P598"/>
    <mergeCell ref="E599:H599"/>
    <mergeCell ref="M599:P599"/>
    <mergeCell ref="C40:H40"/>
    <mergeCell ref="M40:P40"/>
    <mergeCell ref="F588:H588"/>
    <mergeCell ref="M588:P588"/>
    <mergeCell ref="B596:H596"/>
    <mergeCell ref="M596:P596"/>
    <mergeCell ref="G549:H549"/>
    <mergeCell ref="M549:P549"/>
    <mergeCell ref="B584:H584"/>
    <mergeCell ref="M584:P584"/>
    <mergeCell ref="F45:H45"/>
    <mergeCell ref="M45:P45"/>
    <mergeCell ref="F600:H600"/>
    <mergeCell ref="M600:P600"/>
    <mergeCell ref="C18:H18"/>
    <mergeCell ref="M18:P18"/>
    <mergeCell ref="C24:H24"/>
    <mergeCell ref="M24:P24"/>
    <mergeCell ref="C29:H29"/>
    <mergeCell ref="M29:P29"/>
    <mergeCell ref="D41:H41"/>
    <mergeCell ref="M41:P41"/>
    <mergeCell ref="E42:H42"/>
    <mergeCell ref="M42:P42"/>
    <mergeCell ref="F43:H43"/>
    <mergeCell ref="M43:P43"/>
    <mergeCell ref="E72:H72"/>
    <mergeCell ref="M72:P72"/>
    <mergeCell ref="C61:H61"/>
    <mergeCell ref="M61:P61"/>
    <mergeCell ref="E58:H58"/>
    <mergeCell ref="M58:P58"/>
    <mergeCell ref="F59:H59"/>
    <mergeCell ref="M59:P59"/>
    <mergeCell ref="G60:H60"/>
    <mergeCell ref="M60:P60"/>
    <mergeCell ref="F87:H87"/>
    <mergeCell ref="M87:P87"/>
    <mergeCell ref="C66:H66"/>
    <mergeCell ref="M66:P66"/>
    <mergeCell ref="C75:H75"/>
    <mergeCell ref="M75:P75"/>
    <mergeCell ref="D71:H71"/>
    <mergeCell ref="M71:P71"/>
    <mergeCell ref="E68:H68"/>
    <mergeCell ref="M68:P68"/>
    <mergeCell ref="E82:H82"/>
    <mergeCell ref="M82:P82"/>
    <mergeCell ref="F83:H83"/>
    <mergeCell ref="M83:P83"/>
    <mergeCell ref="F85:H85"/>
    <mergeCell ref="M85:P85"/>
    <mergeCell ref="C102:H102"/>
    <mergeCell ref="M102:P102"/>
    <mergeCell ref="C107:H107"/>
    <mergeCell ref="M107:P107"/>
    <mergeCell ref="E104:H104"/>
    <mergeCell ref="M104:P104"/>
    <mergeCell ref="F105:H105"/>
    <mergeCell ref="M105:P105"/>
    <mergeCell ref="E114:H114"/>
    <mergeCell ref="M114:P114"/>
    <mergeCell ref="E117:H117"/>
    <mergeCell ref="M117:P117"/>
    <mergeCell ref="F115:H115"/>
    <mergeCell ref="M115:P115"/>
    <mergeCell ref="C154:H154"/>
    <mergeCell ref="M154:P154"/>
    <mergeCell ref="D147:H147"/>
    <mergeCell ref="M147:P147"/>
    <mergeCell ref="D151:H151"/>
    <mergeCell ref="M151:P151"/>
    <mergeCell ref="E148:H148"/>
    <mergeCell ref="M148:P148"/>
    <mergeCell ref="F152:H152"/>
    <mergeCell ref="M152:P152"/>
    <mergeCell ref="C163:H163"/>
    <mergeCell ref="M163:P163"/>
    <mergeCell ref="E160:H160"/>
    <mergeCell ref="M160:P160"/>
    <mergeCell ref="F161:H161"/>
    <mergeCell ref="M161:P161"/>
    <mergeCell ref="G162:H162"/>
    <mergeCell ref="M162:P162"/>
    <mergeCell ref="D172:H172"/>
    <mergeCell ref="M172:P172"/>
    <mergeCell ref="E169:H169"/>
    <mergeCell ref="M169:P169"/>
    <mergeCell ref="F170:H170"/>
    <mergeCell ref="M170:P170"/>
    <mergeCell ref="G171:H171"/>
    <mergeCell ref="M171:P171"/>
    <mergeCell ref="F220:H220"/>
    <mergeCell ref="M220:P220"/>
    <mergeCell ref="F218:H218"/>
    <mergeCell ref="M218:P218"/>
    <mergeCell ref="C175:H175"/>
    <mergeCell ref="M175:P175"/>
    <mergeCell ref="C206:H206"/>
    <mergeCell ref="M206:P206"/>
    <mergeCell ref="C291:H291"/>
    <mergeCell ref="M291:P291"/>
    <mergeCell ref="D286:H286"/>
    <mergeCell ref="M286:P286"/>
    <mergeCell ref="E278:H278"/>
    <mergeCell ref="M278:P278"/>
    <mergeCell ref="F282:H282"/>
    <mergeCell ref="M282:P282"/>
    <mergeCell ref="F280:H280"/>
    <mergeCell ref="M280:P280"/>
    <mergeCell ref="G343:H343"/>
    <mergeCell ref="M343:P343"/>
    <mergeCell ref="C305:H305"/>
    <mergeCell ref="M305:P305"/>
    <mergeCell ref="C328:H328"/>
    <mergeCell ref="M328:P328"/>
    <mergeCell ref="D306:H306"/>
    <mergeCell ref="M306:P306"/>
    <mergeCell ref="D320:H320"/>
    <mergeCell ref="M320:P320"/>
    <mergeCell ref="C347:H347"/>
    <mergeCell ref="M347:P347"/>
    <mergeCell ref="D344:H344"/>
    <mergeCell ref="M344:P344"/>
    <mergeCell ref="E345:H345"/>
    <mergeCell ref="M345:P345"/>
    <mergeCell ref="C368:H368"/>
    <mergeCell ref="M368:P368"/>
    <mergeCell ref="C376:H376"/>
    <mergeCell ref="M376:P376"/>
    <mergeCell ref="D369:H369"/>
    <mergeCell ref="M369:P369"/>
    <mergeCell ref="F372:H372"/>
    <mergeCell ref="M372:P372"/>
    <mergeCell ref="F374:H374"/>
    <mergeCell ref="M374:P374"/>
    <mergeCell ref="D426:H426"/>
    <mergeCell ref="M426:P426"/>
    <mergeCell ref="E423:H423"/>
    <mergeCell ref="M423:P423"/>
    <mergeCell ref="C387:H387"/>
    <mergeCell ref="M387:P387"/>
    <mergeCell ref="C395:H395"/>
    <mergeCell ref="M395:P395"/>
    <mergeCell ref="D388:H388"/>
    <mergeCell ref="M388:P388"/>
    <mergeCell ref="C439:H439"/>
    <mergeCell ref="M439:P439"/>
    <mergeCell ref="C444:H444"/>
    <mergeCell ref="M444:P444"/>
    <mergeCell ref="E441:H441"/>
    <mergeCell ref="M441:P441"/>
    <mergeCell ref="F442:H442"/>
    <mergeCell ref="M442:P442"/>
    <mergeCell ref="E493:H493"/>
    <mergeCell ref="M493:P493"/>
    <mergeCell ref="C459:H459"/>
    <mergeCell ref="M459:P459"/>
    <mergeCell ref="C463:H463"/>
    <mergeCell ref="M463:P463"/>
    <mergeCell ref="D460:H460"/>
    <mergeCell ref="M460:P460"/>
    <mergeCell ref="E461:H461"/>
    <mergeCell ref="M461:P461"/>
    <mergeCell ref="D541:H541"/>
    <mergeCell ref="M541:P541"/>
    <mergeCell ref="E520:H520"/>
    <mergeCell ref="M520:P520"/>
    <mergeCell ref="C469:H469"/>
    <mergeCell ref="M469:P469"/>
    <mergeCell ref="C496:H496"/>
    <mergeCell ref="M496:P496"/>
    <mergeCell ref="E471:H471"/>
    <mergeCell ref="M471:P471"/>
    <mergeCell ref="D552:H552"/>
    <mergeCell ref="M552:P552"/>
    <mergeCell ref="E553:H553"/>
    <mergeCell ref="M553:P553"/>
    <mergeCell ref="F554:H554"/>
    <mergeCell ref="M554:P554"/>
    <mergeCell ref="C579:H579"/>
    <mergeCell ref="M579:P579"/>
    <mergeCell ref="D569:H569"/>
    <mergeCell ref="M569:P569"/>
    <mergeCell ref="D573:H573"/>
    <mergeCell ref="M573:P573"/>
    <mergeCell ref="E574:H574"/>
    <mergeCell ref="M574:P574"/>
    <mergeCell ref="G578:H578"/>
    <mergeCell ref="M578:P578"/>
    <mergeCell ref="C591:H591"/>
    <mergeCell ref="M591:P591"/>
    <mergeCell ref="C597:H597"/>
    <mergeCell ref="M597:P597"/>
    <mergeCell ref="D592:H592"/>
    <mergeCell ref="M592:P592"/>
    <mergeCell ref="E593:H593"/>
    <mergeCell ref="M593:P593"/>
    <mergeCell ref="F594:H594"/>
    <mergeCell ref="M594:P594"/>
    <mergeCell ref="C609:H609"/>
    <mergeCell ref="M609:P609"/>
    <mergeCell ref="D604:H604"/>
    <mergeCell ref="M604:P604"/>
    <mergeCell ref="E605:H605"/>
    <mergeCell ref="M605:P605"/>
    <mergeCell ref="F606:H606"/>
    <mergeCell ref="M606:P606"/>
    <mergeCell ref="B608:H608"/>
    <mergeCell ref="M608:P608"/>
    <mergeCell ref="C614:H614"/>
    <mergeCell ref="M614:P614"/>
    <mergeCell ref="C619:H619"/>
    <mergeCell ref="M619:P619"/>
    <mergeCell ref="E616:H616"/>
    <mergeCell ref="M616:P616"/>
    <mergeCell ref="F617:H617"/>
    <mergeCell ref="M617:P617"/>
    <mergeCell ref="G618:H618"/>
    <mergeCell ref="M618:P618"/>
    <mergeCell ref="C640:H640"/>
    <mergeCell ref="M640:P640"/>
    <mergeCell ref="C647:H647"/>
    <mergeCell ref="M647:P647"/>
    <mergeCell ref="E642:H642"/>
    <mergeCell ref="M642:P642"/>
    <mergeCell ref="F643:H643"/>
    <mergeCell ref="M643:P643"/>
    <mergeCell ref="F645:H645"/>
    <mergeCell ref="M645:P645"/>
    <mergeCell ref="C654:H654"/>
    <mergeCell ref="M654:P654"/>
    <mergeCell ref="C675:H675"/>
    <mergeCell ref="M675:P675"/>
    <mergeCell ref="D662:H662"/>
    <mergeCell ref="M662:P662"/>
    <mergeCell ref="D666:H666"/>
    <mergeCell ref="M666:P666"/>
    <mergeCell ref="E656:H656"/>
    <mergeCell ref="M656:P656"/>
    <mergeCell ref="C700:H700"/>
    <mergeCell ref="M700:P700"/>
    <mergeCell ref="C766:H766"/>
    <mergeCell ref="M766:P766"/>
    <mergeCell ref="D705:H705"/>
    <mergeCell ref="M705:P705"/>
    <mergeCell ref="D761:H761"/>
    <mergeCell ref="M761:P761"/>
    <mergeCell ref="E702:H702"/>
    <mergeCell ref="M702:P702"/>
    <mergeCell ref="D786:H786"/>
    <mergeCell ref="M786:P786"/>
    <mergeCell ref="E777:H777"/>
    <mergeCell ref="M777:P777"/>
    <mergeCell ref="E787:H787"/>
    <mergeCell ref="M787:P787"/>
    <mergeCell ref="C814:H814"/>
    <mergeCell ref="M814:P814"/>
    <mergeCell ref="C823:H823"/>
    <mergeCell ref="M823:P823"/>
    <mergeCell ref="D819:H819"/>
    <mergeCell ref="M819:P819"/>
    <mergeCell ref="E820:H820"/>
    <mergeCell ref="M820:P820"/>
    <mergeCell ref="F817:H817"/>
    <mergeCell ref="M817:P817"/>
    <mergeCell ref="C838:H838"/>
    <mergeCell ref="M838:P838"/>
    <mergeCell ref="C855:H855"/>
    <mergeCell ref="M855:P855"/>
    <mergeCell ref="D839:H839"/>
    <mergeCell ref="M839:P839"/>
    <mergeCell ref="D847:H847"/>
    <mergeCell ref="M847:P847"/>
    <mergeCell ref="E848:H848"/>
    <mergeCell ref="M848:P848"/>
    <mergeCell ref="C860:H860"/>
    <mergeCell ref="M860:P860"/>
    <mergeCell ref="C874:H874"/>
    <mergeCell ref="M874:P874"/>
    <mergeCell ref="D865:H865"/>
    <mergeCell ref="M865:P865"/>
    <mergeCell ref="D869:H869"/>
    <mergeCell ref="M869:P869"/>
    <mergeCell ref="E862:H862"/>
    <mergeCell ref="M862:P862"/>
    <mergeCell ref="D19:H19"/>
    <mergeCell ref="M19:P19"/>
    <mergeCell ref="D25:H25"/>
    <mergeCell ref="M25:P25"/>
    <mergeCell ref="F21:H21"/>
    <mergeCell ref="M21:P21"/>
    <mergeCell ref="D30:H30"/>
    <mergeCell ref="M30:P30"/>
    <mergeCell ref="D37:H37"/>
    <mergeCell ref="M37:P37"/>
    <mergeCell ref="F34:H34"/>
    <mergeCell ref="M34:P34"/>
    <mergeCell ref="C36:H36"/>
    <mergeCell ref="M36:P36"/>
    <mergeCell ref="D57:H57"/>
    <mergeCell ref="M57:P57"/>
    <mergeCell ref="E53:H53"/>
    <mergeCell ref="M53:P53"/>
    <mergeCell ref="G55:H55"/>
    <mergeCell ref="M55:P55"/>
    <mergeCell ref="C56:H56"/>
    <mergeCell ref="M56:P56"/>
    <mergeCell ref="F54:H54"/>
    <mergeCell ref="M54:P54"/>
    <mergeCell ref="D62:H62"/>
    <mergeCell ref="M62:P62"/>
    <mergeCell ref="D67:H67"/>
    <mergeCell ref="M67:P67"/>
    <mergeCell ref="E63:H63"/>
    <mergeCell ref="M63:P63"/>
    <mergeCell ref="F64:H64"/>
    <mergeCell ref="M64:P64"/>
    <mergeCell ref="G65:H65"/>
    <mergeCell ref="M65:P65"/>
    <mergeCell ref="D81:H81"/>
    <mergeCell ref="M81:P81"/>
    <mergeCell ref="E77:H77"/>
    <mergeCell ref="M77:P77"/>
    <mergeCell ref="G79:H79"/>
    <mergeCell ref="M79:P79"/>
    <mergeCell ref="C80:H80"/>
    <mergeCell ref="M80:P80"/>
    <mergeCell ref="E95:H95"/>
    <mergeCell ref="M95:P95"/>
    <mergeCell ref="F98:H98"/>
    <mergeCell ref="M98:P98"/>
    <mergeCell ref="F100:H100"/>
    <mergeCell ref="M100:P100"/>
    <mergeCell ref="F96:H96"/>
    <mergeCell ref="M96:P96"/>
    <mergeCell ref="D108:H108"/>
    <mergeCell ref="M108:P108"/>
    <mergeCell ref="D113:H113"/>
    <mergeCell ref="M113:P113"/>
    <mergeCell ref="F109:H109"/>
    <mergeCell ref="M109:P109"/>
    <mergeCell ref="G110:H110"/>
    <mergeCell ref="M110:P110"/>
    <mergeCell ref="C112:H112"/>
    <mergeCell ref="M112:P112"/>
    <mergeCell ref="F125:H125"/>
    <mergeCell ref="M125:P125"/>
    <mergeCell ref="F127:H127"/>
    <mergeCell ref="M127:P127"/>
    <mergeCell ref="G124:H124"/>
    <mergeCell ref="M124:P124"/>
    <mergeCell ref="D143:H143"/>
    <mergeCell ref="M143:P143"/>
    <mergeCell ref="F141:H141"/>
    <mergeCell ref="M141:P141"/>
    <mergeCell ref="G142:H142"/>
    <mergeCell ref="M142:P142"/>
    <mergeCell ref="D155:H155"/>
    <mergeCell ref="M155:P155"/>
    <mergeCell ref="D159:H159"/>
    <mergeCell ref="M159:P159"/>
    <mergeCell ref="G157:H157"/>
    <mergeCell ref="M157:P157"/>
    <mergeCell ref="C158:H158"/>
    <mergeCell ref="M158:P158"/>
    <mergeCell ref="F156:H156"/>
    <mergeCell ref="M156:P156"/>
    <mergeCell ref="F165:H165"/>
    <mergeCell ref="M165:P165"/>
    <mergeCell ref="G166:H166"/>
    <mergeCell ref="M166:P166"/>
    <mergeCell ref="C167:H167"/>
    <mergeCell ref="M167:P167"/>
    <mergeCell ref="D180:H180"/>
    <mergeCell ref="M180:P180"/>
    <mergeCell ref="E177:H177"/>
    <mergeCell ref="M177:P177"/>
    <mergeCell ref="G179:H179"/>
    <mergeCell ref="M179:P179"/>
    <mergeCell ref="F178:H178"/>
    <mergeCell ref="M178:P178"/>
    <mergeCell ref="E186:H186"/>
    <mergeCell ref="M186:P186"/>
    <mergeCell ref="F189:H189"/>
    <mergeCell ref="M189:P189"/>
    <mergeCell ref="F191:H191"/>
    <mergeCell ref="M191:P191"/>
    <mergeCell ref="G188:H188"/>
    <mergeCell ref="M188:P188"/>
    <mergeCell ref="D207:H207"/>
    <mergeCell ref="M207:P207"/>
    <mergeCell ref="D211:H211"/>
    <mergeCell ref="M211:P211"/>
    <mergeCell ref="F209:H209"/>
    <mergeCell ref="M209:P209"/>
    <mergeCell ref="G210:H210"/>
    <mergeCell ref="M210:P210"/>
    <mergeCell ref="D238:H238"/>
    <mergeCell ref="M238:P238"/>
    <mergeCell ref="E226:H226"/>
    <mergeCell ref="M226:P226"/>
    <mergeCell ref="F230:H230"/>
    <mergeCell ref="M230:P230"/>
    <mergeCell ref="F232:H232"/>
    <mergeCell ref="M232:P232"/>
    <mergeCell ref="F236:H236"/>
    <mergeCell ref="M236:P236"/>
    <mergeCell ref="D252:H252"/>
    <mergeCell ref="M252:P252"/>
    <mergeCell ref="D257:H257"/>
    <mergeCell ref="M257:P257"/>
    <mergeCell ref="G256:H256"/>
    <mergeCell ref="M256:P256"/>
    <mergeCell ref="F255:H255"/>
    <mergeCell ref="M255:P255"/>
    <mergeCell ref="G254:H254"/>
    <mergeCell ref="M254:P254"/>
    <mergeCell ref="D262:H262"/>
    <mergeCell ref="M262:P262"/>
    <mergeCell ref="D277:H277"/>
    <mergeCell ref="M277:P277"/>
    <mergeCell ref="F264:H264"/>
    <mergeCell ref="M264:P264"/>
    <mergeCell ref="F266:H266"/>
    <mergeCell ref="M266:P266"/>
    <mergeCell ref="F268:H268"/>
    <mergeCell ref="M268:P268"/>
    <mergeCell ref="D296:H296"/>
    <mergeCell ref="M296:P296"/>
    <mergeCell ref="E293:H293"/>
    <mergeCell ref="M293:P293"/>
    <mergeCell ref="G295:H295"/>
    <mergeCell ref="M295:P295"/>
    <mergeCell ref="D329:H329"/>
    <mergeCell ref="M329:P329"/>
    <mergeCell ref="D333:H333"/>
    <mergeCell ref="M333:P333"/>
    <mergeCell ref="F331:H331"/>
    <mergeCell ref="M331:P331"/>
    <mergeCell ref="G332:H332"/>
    <mergeCell ref="M332:P332"/>
    <mergeCell ref="E330:H330"/>
    <mergeCell ref="M330:P330"/>
    <mergeCell ref="D337:H337"/>
    <mergeCell ref="M337:P337"/>
    <mergeCell ref="D341:H341"/>
    <mergeCell ref="M341:P341"/>
    <mergeCell ref="G339:H339"/>
    <mergeCell ref="M339:P339"/>
    <mergeCell ref="C340:H340"/>
    <mergeCell ref="M340:P340"/>
    <mergeCell ref="D348:H348"/>
    <mergeCell ref="M348:P348"/>
    <mergeCell ref="D357:H357"/>
    <mergeCell ref="M357:P357"/>
    <mergeCell ref="E349:H349"/>
    <mergeCell ref="M349:P349"/>
    <mergeCell ref="F351:H351"/>
    <mergeCell ref="M351:P351"/>
    <mergeCell ref="F353:H353"/>
    <mergeCell ref="M353:P353"/>
    <mergeCell ref="E400:H400"/>
    <mergeCell ref="M400:P400"/>
    <mergeCell ref="D377:H377"/>
    <mergeCell ref="M377:P377"/>
    <mergeCell ref="D380:H380"/>
    <mergeCell ref="M380:P380"/>
    <mergeCell ref="E378:H378"/>
    <mergeCell ref="M378:P378"/>
    <mergeCell ref="F393:H393"/>
    <mergeCell ref="M393:P393"/>
    <mergeCell ref="D396:H396"/>
    <mergeCell ref="M396:P396"/>
    <mergeCell ref="D399:H399"/>
    <mergeCell ref="M399:P399"/>
    <mergeCell ref="E397:H397"/>
    <mergeCell ref="M397:P397"/>
    <mergeCell ref="D407:H407"/>
    <mergeCell ref="M407:P407"/>
    <mergeCell ref="D414:H414"/>
    <mergeCell ref="M414:P414"/>
    <mergeCell ref="F410:H410"/>
    <mergeCell ref="M410:P410"/>
    <mergeCell ref="F412:H412"/>
    <mergeCell ref="M412:P412"/>
    <mergeCell ref="G411:H411"/>
    <mergeCell ref="M411:P411"/>
    <mergeCell ref="D431:H431"/>
    <mergeCell ref="M431:P431"/>
    <mergeCell ref="D440:H440"/>
    <mergeCell ref="M440:P440"/>
    <mergeCell ref="E432:H432"/>
    <mergeCell ref="M432:P432"/>
    <mergeCell ref="E435:H435"/>
    <mergeCell ref="M435:P435"/>
    <mergeCell ref="E437:H437"/>
    <mergeCell ref="M437:P437"/>
    <mergeCell ref="D445:H445"/>
    <mergeCell ref="M445:P445"/>
    <mergeCell ref="D451:H451"/>
    <mergeCell ref="M451:P451"/>
    <mergeCell ref="E446:H446"/>
    <mergeCell ref="M446:P446"/>
    <mergeCell ref="G448:H448"/>
    <mergeCell ref="M448:P448"/>
    <mergeCell ref="B449:H449"/>
    <mergeCell ref="M449:P449"/>
    <mergeCell ref="D464:H464"/>
    <mergeCell ref="M464:P464"/>
    <mergeCell ref="D470:H470"/>
    <mergeCell ref="M470:P470"/>
    <mergeCell ref="E465:H465"/>
    <mergeCell ref="M465:P465"/>
    <mergeCell ref="F467:H467"/>
    <mergeCell ref="M467:P467"/>
    <mergeCell ref="G466:H466"/>
    <mergeCell ref="M466:P466"/>
    <mergeCell ref="E558:H558"/>
    <mergeCell ref="M558:P558"/>
    <mergeCell ref="C568:H568"/>
    <mergeCell ref="M568:P568"/>
    <mergeCell ref="E511:H511"/>
    <mergeCell ref="M511:P511"/>
    <mergeCell ref="C551:H551"/>
    <mergeCell ref="M551:P551"/>
    <mergeCell ref="C556:H556"/>
    <mergeCell ref="M556:P556"/>
    <mergeCell ref="F612:H612"/>
    <mergeCell ref="M612:P612"/>
    <mergeCell ref="G613:H613"/>
    <mergeCell ref="M613:P613"/>
    <mergeCell ref="D580:H580"/>
    <mergeCell ref="M580:P580"/>
    <mergeCell ref="D586:H586"/>
    <mergeCell ref="M586:P586"/>
    <mergeCell ref="E581:H581"/>
    <mergeCell ref="M581:P581"/>
    <mergeCell ref="F622:H622"/>
    <mergeCell ref="M622:P622"/>
    <mergeCell ref="F624:H624"/>
    <mergeCell ref="M624:P624"/>
    <mergeCell ref="D610:H610"/>
    <mergeCell ref="M610:P610"/>
    <mergeCell ref="D615:H615"/>
    <mergeCell ref="M615:P615"/>
    <mergeCell ref="E611:H611"/>
    <mergeCell ref="M611:P611"/>
    <mergeCell ref="D641:H641"/>
    <mergeCell ref="M641:P641"/>
    <mergeCell ref="G639:H639"/>
    <mergeCell ref="M639:P639"/>
    <mergeCell ref="D620:H620"/>
    <mergeCell ref="M620:P620"/>
    <mergeCell ref="D626:H626"/>
    <mergeCell ref="M626:P626"/>
    <mergeCell ref="E621:H621"/>
    <mergeCell ref="M621:P621"/>
    <mergeCell ref="D648:H648"/>
    <mergeCell ref="M648:P648"/>
    <mergeCell ref="D655:H655"/>
    <mergeCell ref="M655:P655"/>
    <mergeCell ref="E649:H649"/>
    <mergeCell ref="M649:P649"/>
    <mergeCell ref="F650:H650"/>
    <mergeCell ref="M650:P650"/>
    <mergeCell ref="F652:H652"/>
    <mergeCell ref="M652:P652"/>
    <mergeCell ref="D682:H682"/>
    <mergeCell ref="M682:P682"/>
    <mergeCell ref="E677:H677"/>
    <mergeCell ref="M677:P677"/>
    <mergeCell ref="E679:H679"/>
    <mergeCell ref="M679:P679"/>
    <mergeCell ref="G681:H681"/>
    <mergeCell ref="M681:P681"/>
    <mergeCell ref="D692:H692"/>
    <mergeCell ref="M692:P692"/>
    <mergeCell ref="D701:H701"/>
    <mergeCell ref="M701:P701"/>
    <mergeCell ref="E693:H693"/>
    <mergeCell ref="M693:P693"/>
    <mergeCell ref="F696:H696"/>
    <mergeCell ref="M696:P696"/>
    <mergeCell ref="F698:H698"/>
    <mergeCell ref="M698:P698"/>
    <mergeCell ref="D767:H767"/>
    <mergeCell ref="M767:P767"/>
    <mergeCell ref="D776:H776"/>
    <mergeCell ref="M776:P776"/>
    <mergeCell ref="F769:H769"/>
    <mergeCell ref="M769:P769"/>
    <mergeCell ref="F771:H771"/>
    <mergeCell ref="M771:P771"/>
    <mergeCell ref="F773:H773"/>
    <mergeCell ref="M773:P773"/>
    <mergeCell ref="D811:H811"/>
    <mergeCell ref="M811:P811"/>
    <mergeCell ref="D815:H815"/>
    <mergeCell ref="M815:P815"/>
    <mergeCell ref="D793:H793"/>
    <mergeCell ref="M793:P793"/>
    <mergeCell ref="D807:H807"/>
    <mergeCell ref="M807:P807"/>
    <mergeCell ref="E794:H794"/>
    <mergeCell ref="M794:P794"/>
    <mergeCell ref="D824:H824"/>
    <mergeCell ref="M824:P824"/>
    <mergeCell ref="D830:H830"/>
    <mergeCell ref="M830:P830"/>
    <mergeCell ref="E825:H825"/>
    <mergeCell ref="M825:P825"/>
    <mergeCell ref="F828:H828"/>
    <mergeCell ref="M828:P828"/>
    <mergeCell ref="G827:H827"/>
    <mergeCell ref="M827:P827"/>
    <mergeCell ref="E38:H38"/>
    <mergeCell ref="M38:P38"/>
    <mergeCell ref="D856:H856"/>
    <mergeCell ref="M856:P856"/>
    <mergeCell ref="D861:H861"/>
    <mergeCell ref="M861:P861"/>
    <mergeCell ref="E857:H857"/>
    <mergeCell ref="M857:P857"/>
    <mergeCell ref="F858:H858"/>
    <mergeCell ref="M858:P858"/>
    <mergeCell ref="G134:H134"/>
    <mergeCell ref="M134:P134"/>
    <mergeCell ref="D875:H875"/>
    <mergeCell ref="M875:P875"/>
    <mergeCell ref="E20:H20"/>
    <mergeCell ref="M20:P20"/>
    <mergeCell ref="E26:H26"/>
    <mergeCell ref="M26:P26"/>
    <mergeCell ref="E31:H31"/>
    <mergeCell ref="M31:P31"/>
    <mergeCell ref="E140:H140"/>
    <mergeCell ref="M140:P140"/>
    <mergeCell ref="F135:H135"/>
    <mergeCell ref="M135:P135"/>
    <mergeCell ref="F137:H137"/>
    <mergeCell ref="M137:P137"/>
    <mergeCell ref="D139:H139"/>
    <mergeCell ref="M139:P139"/>
    <mergeCell ref="G136:H136"/>
    <mergeCell ref="M136:P136"/>
    <mergeCell ref="F244:H244"/>
    <mergeCell ref="M244:P244"/>
    <mergeCell ref="E199:H199"/>
    <mergeCell ref="M199:P199"/>
    <mergeCell ref="E208:H208"/>
    <mergeCell ref="M208:P208"/>
    <mergeCell ref="F200:H200"/>
    <mergeCell ref="M200:P200"/>
    <mergeCell ref="F202:H202"/>
    <mergeCell ref="M202:P202"/>
    <mergeCell ref="G261:H261"/>
    <mergeCell ref="M261:P261"/>
    <mergeCell ref="E239:H239"/>
    <mergeCell ref="M239:P239"/>
    <mergeCell ref="E253:H253"/>
    <mergeCell ref="M253:P253"/>
    <mergeCell ref="F240:H240"/>
    <mergeCell ref="M240:P240"/>
    <mergeCell ref="F242:H242"/>
    <mergeCell ref="M242:P242"/>
    <mergeCell ref="F312:H312"/>
    <mergeCell ref="M312:P312"/>
    <mergeCell ref="E258:H258"/>
    <mergeCell ref="M258:P258"/>
    <mergeCell ref="E263:H263"/>
    <mergeCell ref="M263:P263"/>
    <mergeCell ref="F260:H260"/>
    <mergeCell ref="M260:P260"/>
    <mergeCell ref="G259:H259"/>
    <mergeCell ref="M259:P259"/>
    <mergeCell ref="G327:H327"/>
    <mergeCell ref="M327:P327"/>
    <mergeCell ref="E307:H307"/>
    <mergeCell ref="M307:P307"/>
    <mergeCell ref="E321:H321"/>
    <mergeCell ref="M321:P321"/>
    <mergeCell ref="F308:H308"/>
    <mergeCell ref="M308:P308"/>
    <mergeCell ref="F314:H314"/>
    <mergeCell ref="M314:P314"/>
    <mergeCell ref="E334:H334"/>
    <mergeCell ref="M334:P334"/>
    <mergeCell ref="E342:H342"/>
    <mergeCell ref="M342:P342"/>
    <mergeCell ref="F335:H335"/>
    <mergeCell ref="M335:P335"/>
    <mergeCell ref="F338:H338"/>
    <mergeCell ref="M338:P338"/>
    <mergeCell ref="G336:H336"/>
    <mergeCell ref="M336:P336"/>
    <mergeCell ref="G382:H382"/>
    <mergeCell ref="M382:P382"/>
    <mergeCell ref="E358:H358"/>
    <mergeCell ref="M358:P358"/>
    <mergeCell ref="E370:H370"/>
    <mergeCell ref="M370:P370"/>
    <mergeCell ref="F362:H362"/>
    <mergeCell ref="M362:P362"/>
    <mergeCell ref="F364:H364"/>
    <mergeCell ref="M364:P364"/>
    <mergeCell ref="E389:H389"/>
    <mergeCell ref="M389:P389"/>
    <mergeCell ref="F383:H383"/>
    <mergeCell ref="M383:P383"/>
    <mergeCell ref="F385:H385"/>
    <mergeCell ref="M385:P385"/>
    <mergeCell ref="G384:H384"/>
    <mergeCell ref="M384:P384"/>
    <mergeCell ref="G386:H386"/>
    <mergeCell ref="M386:P386"/>
    <mergeCell ref="F401:H401"/>
    <mergeCell ref="M401:P401"/>
    <mergeCell ref="F403:H403"/>
    <mergeCell ref="M403:P403"/>
    <mergeCell ref="F405:H405"/>
    <mergeCell ref="M405:P405"/>
    <mergeCell ref="E547:H547"/>
    <mergeCell ref="M547:P547"/>
    <mergeCell ref="F542:H542"/>
    <mergeCell ref="M542:P542"/>
    <mergeCell ref="G540:H540"/>
    <mergeCell ref="M540:P540"/>
    <mergeCell ref="G543:H543"/>
    <mergeCell ref="M543:P543"/>
    <mergeCell ref="C545:H545"/>
    <mergeCell ref="M545:P545"/>
    <mergeCell ref="F562:H562"/>
    <mergeCell ref="M562:P562"/>
    <mergeCell ref="F564:H564"/>
    <mergeCell ref="M564:P564"/>
    <mergeCell ref="F566:H566"/>
    <mergeCell ref="M566:P566"/>
    <mergeCell ref="G563:H563"/>
    <mergeCell ref="M563:P563"/>
    <mergeCell ref="G565:H565"/>
    <mergeCell ref="M565:P565"/>
    <mergeCell ref="E637:H637"/>
    <mergeCell ref="M637:P637"/>
    <mergeCell ref="F628:H628"/>
    <mergeCell ref="M628:P628"/>
    <mergeCell ref="F630:H630"/>
    <mergeCell ref="M630:P630"/>
    <mergeCell ref="F632:H632"/>
    <mergeCell ref="M632:P632"/>
    <mergeCell ref="D636:H636"/>
    <mergeCell ref="M636:P636"/>
    <mergeCell ref="G671:H671"/>
    <mergeCell ref="M671:P671"/>
    <mergeCell ref="E659:H659"/>
    <mergeCell ref="M659:P659"/>
    <mergeCell ref="E663:H663"/>
    <mergeCell ref="M663:P663"/>
    <mergeCell ref="G661:H661"/>
    <mergeCell ref="M661:P661"/>
    <mergeCell ref="F664:H664"/>
    <mergeCell ref="M664:P664"/>
    <mergeCell ref="G685:H685"/>
    <mergeCell ref="M685:P685"/>
    <mergeCell ref="E667:H667"/>
    <mergeCell ref="M667:P667"/>
    <mergeCell ref="E672:H672"/>
    <mergeCell ref="M672:P672"/>
    <mergeCell ref="F670:H670"/>
    <mergeCell ref="M670:P670"/>
    <mergeCell ref="G669:H669"/>
    <mergeCell ref="M669:P669"/>
    <mergeCell ref="G708:H708"/>
    <mergeCell ref="M708:P708"/>
    <mergeCell ref="E683:H683"/>
    <mergeCell ref="M683:P683"/>
    <mergeCell ref="E688:H688"/>
    <mergeCell ref="M688:P688"/>
    <mergeCell ref="F684:H684"/>
    <mergeCell ref="M684:P684"/>
    <mergeCell ref="F686:H686"/>
    <mergeCell ref="M686:P686"/>
    <mergeCell ref="E713:H713"/>
    <mergeCell ref="M713:P713"/>
    <mergeCell ref="F709:H709"/>
    <mergeCell ref="M709:P709"/>
    <mergeCell ref="F711:H711"/>
    <mergeCell ref="M711:P711"/>
    <mergeCell ref="F733:H733"/>
    <mergeCell ref="M733:P733"/>
    <mergeCell ref="F735:H735"/>
    <mergeCell ref="M735:P735"/>
    <mergeCell ref="E724:H724"/>
    <mergeCell ref="M724:P724"/>
    <mergeCell ref="E726:H726"/>
    <mergeCell ref="M726:P726"/>
    <mergeCell ref="G729:H729"/>
    <mergeCell ref="M729:P729"/>
    <mergeCell ref="F812:H812"/>
    <mergeCell ref="M812:P812"/>
    <mergeCell ref="G813:H813"/>
    <mergeCell ref="M813:P813"/>
    <mergeCell ref="E730:H730"/>
    <mergeCell ref="M730:P730"/>
    <mergeCell ref="E768:H768"/>
    <mergeCell ref="M768:P768"/>
    <mergeCell ref="F731:H731"/>
    <mergeCell ref="M731:P731"/>
    <mergeCell ref="G868:H868"/>
    <mergeCell ref="M868:P868"/>
    <mergeCell ref="E831:H831"/>
    <mergeCell ref="M831:P831"/>
    <mergeCell ref="E840:H840"/>
    <mergeCell ref="M840:P840"/>
    <mergeCell ref="F832:H832"/>
    <mergeCell ref="M832:P832"/>
    <mergeCell ref="F834:H834"/>
    <mergeCell ref="M834:P834"/>
    <mergeCell ref="E876:H876"/>
    <mergeCell ref="M876:P876"/>
    <mergeCell ref="F870:H870"/>
    <mergeCell ref="M870:P870"/>
    <mergeCell ref="F872:H872"/>
    <mergeCell ref="M872:P872"/>
    <mergeCell ref="F27:H27"/>
    <mergeCell ref="M27:P27"/>
    <mergeCell ref="F32:H32"/>
    <mergeCell ref="M32:P32"/>
    <mergeCell ref="E866:H866"/>
    <mergeCell ref="M866:P866"/>
    <mergeCell ref="F836:H836"/>
    <mergeCell ref="M836:P836"/>
    <mergeCell ref="E808:H808"/>
    <mergeCell ref="M808:P808"/>
    <mergeCell ref="D52:H52"/>
    <mergeCell ref="M52:P52"/>
    <mergeCell ref="G48:H48"/>
    <mergeCell ref="M48:P48"/>
    <mergeCell ref="G50:H50"/>
    <mergeCell ref="M50:P50"/>
    <mergeCell ref="C51:H51"/>
    <mergeCell ref="M51:P51"/>
    <mergeCell ref="F69:H69"/>
    <mergeCell ref="M69:P69"/>
    <mergeCell ref="F78:H78"/>
    <mergeCell ref="M78:P78"/>
    <mergeCell ref="G70:H70"/>
    <mergeCell ref="M70:P70"/>
    <mergeCell ref="G73:H73"/>
    <mergeCell ref="M73:P73"/>
    <mergeCell ref="D76:H76"/>
    <mergeCell ref="M76:P76"/>
    <mergeCell ref="D94:H94"/>
    <mergeCell ref="M94:P94"/>
    <mergeCell ref="G90:H90"/>
    <mergeCell ref="M90:P90"/>
    <mergeCell ref="G92:H92"/>
    <mergeCell ref="M92:P92"/>
    <mergeCell ref="C93:H93"/>
    <mergeCell ref="M93:P93"/>
    <mergeCell ref="F123:H123"/>
    <mergeCell ref="M123:P123"/>
    <mergeCell ref="E132:H132"/>
    <mergeCell ref="M132:P132"/>
    <mergeCell ref="D121:H121"/>
    <mergeCell ref="M121:P121"/>
    <mergeCell ref="D131:H131"/>
    <mergeCell ref="M131:P131"/>
    <mergeCell ref="E122:H122"/>
    <mergeCell ref="M122:P122"/>
    <mergeCell ref="F144:H144"/>
    <mergeCell ref="M144:P144"/>
    <mergeCell ref="F149:H149"/>
    <mergeCell ref="M149:P149"/>
    <mergeCell ref="G145:H145"/>
    <mergeCell ref="M145:P145"/>
    <mergeCell ref="C146:H146"/>
    <mergeCell ref="M146:P146"/>
    <mergeCell ref="D176:H176"/>
    <mergeCell ref="M176:P176"/>
    <mergeCell ref="D164:H164"/>
    <mergeCell ref="M164:P164"/>
    <mergeCell ref="F195:H195"/>
    <mergeCell ref="M195:P195"/>
    <mergeCell ref="F181:H181"/>
    <mergeCell ref="M181:P181"/>
    <mergeCell ref="F187:H187"/>
    <mergeCell ref="M187:P187"/>
    <mergeCell ref="G182:H182"/>
    <mergeCell ref="M182:P182"/>
    <mergeCell ref="D185:H185"/>
    <mergeCell ref="M185:P185"/>
    <mergeCell ref="F212:H212"/>
    <mergeCell ref="M212:P212"/>
    <mergeCell ref="G192:H192"/>
    <mergeCell ref="M192:P192"/>
    <mergeCell ref="G194:H194"/>
    <mergeCell ref="M194:P194"/>
    <mergeCell ref="G213:H213"/>
    <mergeCell ref="M213:P213"/>
    <mergeCell ref="G217:H217"/>
    <mergeCell ref="M217:P217"/>
    <mergeCell ref="C214:H214"/>
    <mergeCell ref="M214:P214"/>
    <mergeCell ref="D215:H215"/>
    <mergeCell ref="M215:P215"/>
    <mergeCell ref="E216:H216"/>
    <mergeCell ref="M216:P216"/>
    <mergeCell ref="F222:H222"/>
    <mergeCell ref="M222:P222"/>
    <mergeCell ref="F228:H228"/>
    <mergeCell ref="M228:P228"/>
    <mergeCell ref="G223:H223"/>
    <mergeCell ref="M223:P223"/>
    <mergeCell ref="G227:H227"/>
    <mergeCell ref="M227:P227"/>
    <mergeCell ref="C224:H224"/>
    <mergeCell ref="M224:P224"/>
    <mergeCell ref="F246:H246"/>
    <mergeCell ref="M246:P246"/>
    <mergeCell ref="F248:H248"/>
    <mergeCell ref="M248:P248"/>
    <mergeCell ref="G247:H247"/>
    <mergeCell ref="M247:P247"/>
    <mergeCell ref="G279:H279"/>
    <mergeCell ref="M279:P279"/>
    <mergeCell ref="F270:H270"/>
    <mergeCell ref="M270:P270"/>
    <mergeCell ref="F272:H272"/>
    <mergeCell ref="M272:P272"/>
    <mergeCell ref="C276:H276"/>
    <mergeCell ref="M276:P276"/>
    <mergeCell ref="F294:H294"/>
    <mergeCell ref="M294:P294"/>
    <mergeCell ref="F284:H284"/>
    <mergeCell ref="M284:P284"/>
    <mergeCell ref="F287:H287"/>
    <mergeCell ref="M287:P287"/>
    <mergeCell ref="G285:H285"/>
    <mergeCell ref="M285:P285"/>
    <mergeCell ref="D292:H292"/>
    <mergeCell ref="M292:P292"/>
    <mergeCell ref="F303:H303"/>
    <mergeCell ref="M303:P303"/>
    <mergeCell ref="F297:H297"/>
    <mergeCell ref="M297:P297"/>
    <mergeCell ref="F299:H299"/>
    <mergeCell ref="M299:P299"/>
    <mergeCell ref="G298:H298"/>
    <mergeCell ref="M298:P298"/>
    <mergeCell ref="G300:H300"/>
    <mergeCell ref="M300:P300"/>
    <mergeCell ref="F316:H316"/>
    <mergeCell ref="M316:P316"/>
    <mergeCell ref="G315:H315"/>
    <mergeCell ref="M315:P315"/>
    <mergeCell ref="F326:H326"/>
    <mergeCell ref="M326:P326"/>
    <mergeCell ref="G322:H322"/>
    <mergeCell ref="M322:P322"/>
    <mergeCell ref="G325:H325"/>
    <mergeCell ref="M325:P325"/>
    <mergeCell ref="E324:H324"/>
    <mergeCell ref="M324:P324"/>
    <mergeCell ref="D323:H323"/>
    <mergeCell ref="M323:P323"/>
    <mergeCell ref="F360:H360"/>
    <mergeCell ref="M360:P360"/>
    <mergeCell ref="G356:H356"/>
    <mergeCell ref="M356:P356"/>
    <mergeCell ref="G359:H359"/>
    <mergeCell ref="M359:P359"/>
    <mergeCell ref="F424:H424"/>
    <mergeCell ref="M424:P424"/>
    <mergeCell ref="F415:H415"/>
    <mergeCell ref="M415:P415"/>
    <mergeCell ref="F417:H417"/>
    <mergeCell ref="M417:P417"/>
    <mergeCell ref="C421:H421"/>
    <mergeCell ref="M421:P421"/>
    <mergeCell ref="D422:H422"/>
    <mergeCell ref="M422:P422"/>
    <mergeCell ref="F456:H456"/>
    <mergeCell ref="M456:P456"/>
    <mergeCell ref="G454:H454"/>
    <mergeCell ref="M454:P454"/>
    <mergeCell ref="F427:H427"/>
    <mergeCell ref="M427:P427"/>
    <mergeCell ref="F433:H433"/>
    <mergeCell ref="M433:P433"/>
    <mergeCell ref="F447:H447"/>
    <mergeCell ref="M447:P447"/>
    <mergeCell ref="F479:H479"/>
    <mergeCell ref="M479:P479"/>
    <mergeCell ref="F472:H472"/>
    <mergeCell ref="M472:P472"/>
    <mergeCell ref="F475:H475"/>
    <mergeCell ref="M475:P475"/>
    <mergeCell ref="E474:H474"/>
    <mergeCell ref="M474:P474"/>
    <mergeCell ref="G476:H476"/>
    <mergeCell ref="M476:P476"/>
    <mergeCell ref="F487:H487"/>
    <mergeCell ref="M487:P487"/>
    <mergeCell ref="F481:H481"/>
    <mergeCell ref="M481:P481"/>
    <mergeCell ref="F483:H483"/>
    <mergeCell ref="M483:P483"/>
    <mergeCell ref="G484:H484"/>
    <mergeCell ref="M484:P484"/>
    <mergeCell ref="G486:H486"/>
    <mergeCell ref="M486:P486"/>
    <mergeCell ref="F499:H499"/>
    <mergeCell ref="M499:P499"/>
    <mergeCell ref="F489:H489"/>
    <mergeCell ref="M489:P489"/>
    <mergeCell ref="F491:H491"/>
    <mergeCell ref="M491:P491"/>
    <mergeCell ref="D497:H497"/>
    <mergeCell ref="M497:P497"/>
    <mergeCell ref="E498:H498"/>
    <mergeCell ref="M498:P498"/>
    <mergeCell ref="F509:H509"/>
    <mergeCell ref="M509:P509"/>
    <mergeCell ref="F503:H503"/>
    <mergeCell ref="M503:P503"/>
    <mergeCell ref="F505:H505"/>
    <mergeCell ref="M505:P505"/>
    <mergeCell ref="G504:H504"/>
    <mergeCell ref="M504:P504"/>
    <mergeCell ref="G506:H506"/>
    <mergeCell ref="M506:P506"/>
    <mergeCell ref="F521:H521"/>
    <mergeCell ref="M521:P521"/>
    <mergeCell ref="F512:H512"/>
    <mergeCell ref="M512:P512"/>
    <mergeCell ref="F514:H514"/>
    <mergeCell ref="M514:P514"/>
    <mergeCell ref="D519:H519"/>
    <mergeCell ref="M519:P519"/>
    <mergeCell ref="C518:H518"/>
    <mergeCell ref="M518:P518"/>
    <mergeCell ref="F529:H529"/>
    <mergeCell ref="M529:P529"/>
    <mergeCell ref="F523:H523"/>
    <mergeCell ref="M523:P523"/>
    <mergeCell ref="F525:H525"/>
    <mergeCell ref="M525:P525"/>
    <mergeCell ref="G526:H526"/>
    <mergeCell ref="M526:P526"/>
    <mergeCell ref="G528:H528"/>
    <mergeCell ref="M528:P528"/>
    <mergeCell ref="F539:H539"/>
    <mergeCell ref="M539:P539"/>
    <mergeCell ref="F531:H531"/>
    <mergeCell ref="M531:P531"/>
    <mergeCell ref="F533:H533"/>
    <mergeCell ref="M533:P533"/>
    <mergeCell ref="E538:H538"/>
    <mergeCell ref="M538:P538"/>
    <mergeCell ref="D537:H537"/>
    <mergeCell ref="M537:P537"/>
    <mergeCell ref="F638:H638"/>
    <mergeCell ref="M638:P638"/>
    <mergeCell ref="F571:H571"/>
    <mergeCell ref="M571:P571"/>
    <mergeCell ref="F577:H577"/>
    <mergeCell ref="M577:P577"/>
    <mergeCell ref="G575:H575"/>
    <mergeCell ref="M575:P575"/>
    <mergeCell ref="G576:H576"/>
    <mergeCell ref="M576:P576"/>
    <mergeCell ref="F657:H657"/>
    <mergeCell ref="M657:P657"/>
    <mergeCell ref="F660:H660"/>
    <mergeCell ref="M660:P660"/>
    <mergeCell ref="G658:H658"/>
    <mergeCell ref="M658:P658"/>
    <mergeCell ref="F668:H668"/>
    <mergeCell ref="M668:P668"/>
    <mergeCell ref="G665:H665"/>
    <mergeCell ref="M665:P665"/>
    <mergeCell ref="F680:H680"/>
    <mergeCell ref="M680:P680"/>
    <mergeCell ref="G674:H674"/>
    <mergeCell ref="M674:P674"/>
    <mergeCell ref="G678:H678"/>
    <mergeCell ref="M678:P678"/>
    <mergeCell ref="D676:H676"/>
    <mergeCell ref="M676:P676"/>
    <mergeCell ref="F707:H707"/>
    <mergeCell ref="M707:P707"/>
    <mergeCell ref="F690:H690"/>
    <mergeCell ref="M690:P690"/>
    <mergeCell ref="F694:H694"/>
    <mergeCell ref="M694:P694"/>
    <mergeCell ref="G691:H691"/>
    <mergeCell ref="M691:P691"/>
    <mergeCell ref="E706:H706"/>
    <mergeCell ref="M706:P706"/>
    <mergeCell ref="F720:H720"/>
    <mergeCell ref="M720:P720"/>
    <mergeCell ref="F714:H714"/>
    <mergeCell ref="M714:P714"/>
    <mergeCell ref="F716:H716"/>
    <mergeCell ref="M716:P716"/>
    <mergeCell ref="G715:H715"/>
    <mergeCell ref="M715:P715"/>
    <mergeCell ref="F739:H739"/>
    <mergeCell ref="M739:P739"/>
    <mergeCell ref="G738:H738"/>
    <mergeCell ref="M738:P738"/>
    <mergeCell ref="F722:H722"/>
    <mergeCell ref="M722:P722"/>
    <mergeCell ref="F728:H728"/>
    <mergeCell ref="M728:P728"/>
    <mergeCell ref="G725:H725"/>
    <mergeCell ref="M725:P725"/>
    <mergeCell ref="F747:H747"/>
    <mergeCell ref="M747:P747"/>
    <mergeCell ref="F741:H741"/>
    <mergeCell ref="M741:P741"/>
    <mergeCell ref="F743:H743"/>
    <mergeCell ref="M743:P743"/>
    <mergeCell ref="F755:H755"/>
    <mergeCell ref="M755:P755"/>
    <mergeCell ref="F749:H749"/>
    <mergeCell ref="M749:P749"/>
    <mergeCell ref="F751:H751"/>
    <mergeCell ref="M751:P751"/>
    <mergeCell ref="F764:H764"/>
    <mergeCell ref="M764:P764"/>
    <mergeCell ref="F757:H757"/>
    <mergeCell ref="M757:P757"/>
    <mergeCell ref="F759:H759"/>
    <mergeCell ref="M759:P759"/>
    <mergeCell ref="F784:H784"/>
    <mergeCell ref="M784:P784"/>
    <mergeCell ref="F778:H778"/>
    <mergeCell ref="M778:P778"/>
    <mergeCell ref="F780:H780"/>
    <mergeCell ref="M780:P780"/>
    <mergeCell ref="G779:H779"/>
    <mergeCell ref="M779:P779"/>
    <mergeCell ref="G781:H781"/>
    <mergeCell ref="M781:P781"/>
    <mergeCell ref="F801:H801"/>
    <mergeCell ref="M801:P801"/>
    <mergeCell ref="F788:H788"/>
    <mergeCell ref="M788:P788"/>
    <mergeCell ref="F790:H790"/>
    <mergeCell ref="M790:P790"/>
    <mergeCell ref="F795:H795"/>
    <mergeCell ref="M795:P795"/>
    <mergeCell ref="F797:H797"/>
    <mergeCell ref="M797:P797"/>
    <mergeCell ref="F826:H826"/>
    <mergeCell ref="M826:P826"/>
    <mergeCell ref="F803:H803"/>
    <mergeCell ref="M803:P803"/>
    <mergeCell ref="F805:H805"/>
    <mergeCell ref="M805:P805"/>
    <mergeCell ref="E816:H816"/>
    <mergeCell ref="M816:P816"/>
    <mergeCell ref="F809:H809"/>
    <mergeCell ref="M809:P809"/>
    <mergeCell ref="F841:H841"/>
    <mergeCell ref="M841:P841"/>
    <mergeCell ref="F843:H843"/>
    <mergeCell ref="M843:P843"/>
    <mergeCell ref="G842:H842"/>
    <mergeCell ref="M842:P842"/>
    <mergeCell ref="F853:H853"/>
    <mergeCell ref="M853:P853"/>
    <mergeCell ref="F845:H845"/>
    <mergeCell ref="M845:P845"/>
    <mergeCell ref="F849:H849"/>
    <mergeCell ref="M849:P849"/>
    <mergeCell ref="F863:H863"/>
    <mergeCell ref="M863:P863"/>
    <mergeCell ref="F867:H867"/>
    <mergeCell ref="M867:P867"/>
    <mergeCell ref="G864:H864"/>
    <mergeCell ref="M864:P864"/>
    <mergeCell ref="F877:H877"/>
    <mergeCell ref="M877:P877"/>
    <mergeCell ref="G22:H22"/>
    <mergeCell ref="M22:P22"/>
    <mergeCell ref="G28:H28"/>
    <mergeCell ref="M28:P28"/>
    <mergeCell ref="G33:H33"/>
    <mergeCell ref="M33:P33"/>
    <mergeCell ref="G35:H35"/>
    <mergeCell ref="M35:P35"/>
    <mergeCell ref="G39:H39"/>
    <mergeCell ref="M39:P39"/>
    <mergeCell ref="G44:H44"/>
    <mergeCell ref="M44:P44"/>
    <mergeCell ref="F49:H49"/>
    <mergeCell ref="M49:P49"/>
    <mergeCell ref="F47:H47"/>
    <mergeCell ref="M47:P47"/>
    <mergeCell ref="G46:H46"/>
    <mergeCell ref="M46:P46"/>
    <mergeCell ref="G84:H84"/>
    <mergeCell ref="M84:P84"/>
    <mergeCell ref="G86:H86"/>
    <mergeCell ref="M86:P86"/>
    <mergeCell ref="F91:H91"/>
    <mergeCell ref="M91:P91"/>
    <mergeCell ref="F89:H89"/>
    <mergeCell ref="M89:P89"/>
    <mergeCell ref="G88:H88"/>
    <mergeCell ref="M88:P88"/>
    <mergeCell ref="G101:H101"/>
    <mergeCell ref="M101:P101"/>
    <mergeCell ref="G106:H106"/>
    <mergeCell ref="M106:P106"/>
    <mergeCell ref="G97:H97"/>
    <mergeCell ref="M97:P97"/>
    <mergeCell ref="G99:H99"/>
    <mergeCell ref="M99:P99"/>
    <mergeCell ref="D103:H103"/>
    <mergeCell ref="M103:P103"/>
    <mergeCell ref="G126:H126"/>
    <mergeCell ref="M126:P126"/>
    <mergeCell ref="G116:H116"/>
    <mergeCell ref="M116:P116"/>
    <mergeCell ref="G119:H119"/>
    <mergeCell ref="M119:P119"/>
    <mergeCell ref="C120:H120"/>
    <mergeCell ref="M120:P120"/>
    <mergeCell ref="F118:H118"/>
    <mergeCell ref="M118:P118"/>
    <mergeCell ref="G138:H138"/>
    <mergeCell ref="M138:P138"/>
    <mergeCell ref="G128:H128"/>
    <mergeCell ref="M128:P128"/>
    <mergeCell ref="G130:H130"/>
    <mergeCell ref="M130:P130"/>
    <mergeCell ref="F129:H129"/>
    <mergeCell ref="M129:P129"/>
    <mergeCell ref="F133:H133"/>
    <mergeCell ref="M133:P133"/>
    <mergeCell ref="G174:H174"/>
    <mergeCell ref="M174:P174"/>
    <mergeCell ref="G150:H150"/>
    <mergeCell ref="M150:P150"/>
    <mergeCell ref="G153:H153"/>
    <mergeCell ref="M153:P153"/>
    <mergeCell ref="F173:H173"/>
    <mergeCell ref="M173:P173"/>
    <mergeCell ref="D168:H168"/>
    <mergeCell ref="M168:P168"/>
    <mergeCell ref="G190:H190"/>
    <mergeCell ref="M190:P190"/>
    <mergeCell ref="F193:H193"/>
    <mergeCell ref="M193:P193"/>
    <mergeCell ref="G203:H203"/>
    <mergeCell ref="M203:P203"/>
    <mergeCell ref="D198:H198"/>
    <mergeCell ref="M198:P198"/>
    <mergeCell ref="G205:H205"/>
    <mergeCell ref="M205:P205"/>
    <mergeCell ref="G196:H196"/>
    <mergeCell ref="M196:P196"/>
    <mergeCell ref="G201:H201"/>
    <mergeCell ref="M201:P201"/>
    <mergeCell ref="F204:H204"/>
    <mergeCell ref="M204:P204"/>
    <mergeCell ref="G229:H229"/>
    <mergeCell ref="M229:P229"/>
    <mergeCell ref="G231:H231"/>
    <mergeCell ref="M231:P231"/>
    <mergeCell ref="G219:H219"/>
    <mergeCell ref="M219:P219"/>
    <mergeCell ref="G221:H221"/>
    <mergeCell ref="M221:P221"/>
    <mergeCell ref="D225:H225"/>
    <mergeCell ref="M225:P225"/>
    <mergeCell ref="G237:H237"/>
    <mergeCell ref="M237:P237"/>
    <mergeCell ref="G241:H241"/>
    <mergeCell ref="M241:P241"/>
    <mergeCell ref="G233:H233"/>
    <mergeCell ref="M233:P233"/>
    <mergeCell ref="G235:H235"/>
    <mergeCell ref="M235:P235"/>
    <mergeCell ref="F234:H234"/>
    <mergeCell ref="M234:P234"/>
    <mergeCell ref="G249:H249"/>
    <mergeCell ref="M249:P249"/>
    <mergeCell ref="G251:H251"/>
    <mergeCell ref="M251:P251"/>
    <mergeCell ref="G243:H243"/>
    <mergeCell ref="M243:P243"/>
    <mergeCell ref="G245:H245"/>
    <mergeCell ref="M245:P245"/>
    <mergeCell ref="F250:H250"/>
    <mergeCell ref="M250:P250"/>
    <mergeCell ref="G269:H269"/>
    <mergeCell ref="M269:P269"/>
    <mergeCell ref="G271:H271"/>
    <mergeCell ref="M271:P271"/>
    <mergeCell ref="G265:H265"/>
    <mergeCell ref="M265:P265"/>
    <mergeCell ref="G267:H267"/>
    <mergeCell ref="M267:P267"/>
    <mergeCell ref="G281:H281"/>
    <mergeCell ref="M281:P281"/>
    <mergeCell ref="G283:H283"/>
    <mergeCell ref="M283:P283"/>
    <mergeCell ref="G273:H273"/>
    <mergeCell ref="M273:P273"/>
    <mergeCell ref="G275:H275"/>
    <mergeCell ref="M275:P275"/>
    <mergeCell ref="F274:H274"/>
    <mergeCell ref="M274:P274"/>
    <mergeCell ref="G302:H302"/>
    <mergeCell ref="M302:P302"/>
    <mergeCell ref="G288:H288"/>
    <mergeCell ref="M288:P288"/>
    <mergeCell ref="G290:H290"/>
    <mergeCell ref="M290:P290"/>
    <mergeCell ref="F301:H301"/>
    <mergeCell ref="M301:P301"/>
    <mergeCell ref="F289:H289"/>
    <mergeCell ref="M289:P289"/>
    <mergeCell ref="G311:H311"/>
    <mergeCell ref="M311:P311"/>
    <mergeCell ref="G313:H313"/>
    <mergeCell ref="M313:P313"/>
    <mergeCell ref="G304:H304"/>
    <mergeCell ref="M304:P304"/>
    <mergeCell ref="G309:H309"/>
    <mergeCell ref="M309:P309"/>
    <mergeCell ref="F310:H310"/>
    <mergeCell ref="M310:P310"/>
    <mergeCell ref="G346:H346"/>
    <mergeCell ref="M346:P346"/>
    <mergeCell ref="G350:H350"/>
    <mergeCell ref="M350:P350"/>
    <mergeCell ref="G317:H317"/>
    <mergeCell ref="M317:P317"/>
    <mergeCell ref="G319:H319"/>
    <mergeCell ref="M319:P319"/>
    <mergeCell ref="F318:H318"/>
    <mergeCell ref="M318:P318"/>
    <mergeCell ref="G361:H361"/>
    <mergeCell ref="M361:P361"/>
    <mergeCell ref="G363:H363"/>
    <mergeCell ref="M363:P363"/>
    <mergeCell ref="G352:H352"/>
    <mergeCell ref="M352:P352"/>
    <mergeCell ref="G354:H354"/>
    <mergeCell ref="M354:P354"/>
    <mergeCell ref="F355:H355"/>
    <mergeCell ref="M355:P355"/>
    <mergeCell ref="G371:H371"/>
    <mergeCell ref="M371:P371"/>
    <mergeCell ref="G373:H373"/>
    <mergeCell ref="M373:P373"/>
    <mergeCell ref="G365:H365"/>
    <mergeCell ref="M365:P365"/>
    <mergeCell ref="G367:H367"/>
    <mergeCell ref="M367:P367"/>
    <mergeCell ref="F366:H366"/>
    <mergeCell ref="M366:P366"/>
    <mergeCell ref="G375:H375"/>
    <mergeCell ref="M375:P375"/>
    <mergeCell ref="G379:H379"/>
    <mergeCell ref="M379:P379"/>
    <mergeCell ref="E381:H381"/>
    <mergeCell ref="M381:P381"/>
    <mergeCell ref="G394:H394"/>
    <mergeCell ref="M394:P394"/>
    <mergeCell ref="G398:H398"/>
    <mergeCell ref="M398:P398"/>
    <mergeCell ref="G390:H390"/>
    <mergeCell ref="M390:P390"/>
    <mergeCell ref="G392:H392"/>
    <mergeCell ref="M392:P392"/>
    <mergeCell ref="F391:H391"/>
    <mergeCell ref="M391:P391"/>
    <mergeCell ref="G409:H409"/>
    <mergeCell ref="M409:P409"/>
    <mergeCell ref="G402:H402"/>
    <mergeCell ref="M402:P402"/>
    <mergeCell ref="G404:H404"/>
    <mergeCell ref="M404:P404"/>
    <mergeCell ref="E408:H408"/>
    <mergeCell ref="M408:P408"/>
    <mergeCell ref="G406:H406"/>
    <mergeCell ref="M406:P406"/>
    <mergeCell ref="G418:H418"/>
    <mergeCell ref="M418:P418"/>
    <mergeCell ref="G420:H420"/>
    <mergeCell ref="M420:P420"/>
    <mergeCell ref="G413:H413"/>
    <mergeCell ref="M413:P413"/>
    <mergeCell ref="G416:H416"/>
    <mergeCell ref="M416:P416"/>
    <mergeCell ref="F419:H419"/>
    <mergeCell ref="M419:P419"/>
    <mergeCell ref="G434:H434"/>
    <mergeCell ref="M434:P434"/>
    <mergeCell ref="G436:H436"/>
    <mergeCell ref="M436:P436"/>
    <mergeCell ref="G425:H425"/>
    <mergeCell ref="M425:P425"/>
    <mergeCell ref="G428:H428"/>
    <mergeCell ref="M428:P428"/>
    <mergeCell ref="C430:H430"/>
    <mergeCell ref="M430:P430"/>
    <mergeCell ref="G457:H457"/>
    <mergeCell ref="M457:P457"/>
    <mergeCell ref="G462:H462"/>
    <mergeCell ref="M462:P462"/>
    <mergeCell ref="G438:H438"/>
    <mergeCell ref="M438:P438"/>
    <mergeCell ref="G443:H443"/>
    <mergeCell ref="M443:P443"/>
    <mergeCell ref="F453:H453"/>
    <mergeCell ref="M453:P453"/>
    <mergeCell ref="G478:H478"/>
    <mergeCell ref="M478:P478"/>
    <mergeCell ref="G468:H468"/>
    <mergeCell ref="M468:P468"/>
    <mergeCell ref="G473:H473"/>
    <mergeCell ref="M473:P473"/>
    <mergeCell ref="F477:H477"/>
    <mergeCell ref="M477:P477"/>
    <mergeCell ref="G480:H480"/>
    <mergeCell ref="M480:P480"/>
    <mergeCell ref="G482:H482"/>
    <mergeCell ref="M482:P482"/>
    <mergeCell ref="F485:H485"/>
    <mergeCell ref="M485:P485"/>
    <mergeCell ref="G492:H492"/>
    <mergeCell ref="M492:P492"/>
    <mergeCell ref="G495:H495"/>
    <mergeCell ref="M495:P495"/>
    <mergeCell ref="G488:H488"/>
    <mergeCell ref="M488:P488"/>
    <mergeCell ref="G490:H490"/>
    <mergeCell ref="M490:P490"/>
    <mergeCell ref="F494:H494"/>
    <mergeCell ref="M494:P494"/>
    <mergeCell ref="G508:H508"/>
    <mergeCell ref="M508:P508"/>
    <mergeCell ref="G500:H500"/>
    <mergeCell ref="M500:P500"/>
    <mergeCell ref="G502:H502"/>
    <mergeCell ref="M502:P502"/>
    <mergeCell ref="F507:H507"/>
    <mergeCell ref="M507:P507"/>
    <mergeCell ref="F501:H501"/>
    <mergeCell ref="M501:P501"/>
    <mergeCell ref="G515:H515"/>
    <mergeCell ref="M515:P515"/>
    <mergeCell ref="G517:H517"/>
    <mergeCell ref="M517:P517"/>
    <mergeCell ref="G510:H510"/>
    <mergeCell ref="M510:P510"/>
    <mergeCell ref="G513:H513"/>
    <mergeCell ref="M513:P513"/>
    <mergeCell ref="F516:H516"/>
    <mergeCell ref="M516:P516"/>
    <mergeCell ref="G522:H522"/>
    <mergeCell ref="M522:P522"/>
    <mergeCell ref="G524:H524"/>
    <mergeCell ref="M524:P524"/>
    <mergeCell ref="F527:H527"/>
    <mergeCell ref="M527:P527"/>
    <mergeCell ref="G534:H534"/>
    <mergeCell ref="M534:P534"/>
    <mergeCell ref="G536:H536"/>
    <mergeCell ref="M536:P536"/>
    <mergeCell ref="G530:H530"/>
    <mergeCell ref="M530:P530"/>
    <mergeCell ref="G532:H532"/>
    <mergeCell ref="M532:P532"/>
    <mergeCell ref="F535:H535"/>
    <mergeCell ref="M535:P535"/>
    <mergeCell ref="G555:H555"/>
    <mergeCell ref="M555:P555"/>
    <mergeCell ref="G559:H559"/>
    <mergeCell ref="M559:P559"/>
    <mergeCell ref="E561:H561"/>
    <mergeCell ref="M561:P561"/>
    <mergeCell ref="D557:H557"/>
    <mergeCell ref="M557:P557"/>
    <mergeCell ref="D560:H560"/>
    <mergeCell ref="M560:P560"/>
    <mergeCell ref="G583:H583"/>
    <mergeCell ref="M583:P583"/>
    <mergeCell ref="G567:H567"/>
    <mergeCell ref="M567:P567"/>
    <mergeCell ref="G572:H572"/>
    <mergeCell ref="M572:P572"/>
    <mergeCell ref="E570:H570"/>
    <mergeCell ref="M570:P570"/>
    <mergeCell ref="F582:H582"/>
    <mergeCell ref="M582:P582"/>
    <mergeCell ref="G601:H601"/>
    <mergeCell ref="M601:P601"/>
    <mergeCell ref="G607:H607"/>
    <mergeCell ref="M607:P607"/>
    <mergeCell ref="G589:H589"/>
    <mergeCell ref="M589:P589"/>
    <mergeCell ref="G595:H595"/>
    <mergeCell ref="M595:P595"/>
    <mergeCell ref="C603:H603"/>
    <mergeCell ref="M603:P603"/>
    <mergeCell ref="G629:H629"/>
    <mergeCell ref="M629:P629"/>
    <mergeCell ref="G631:H631"/>
    <mergeCell ref="M631:P631"/>
    <mergeCell ref="G623:H623"/>
    <mergeCell ref="M623:P623"/>
    <mergeCell ref="G625:H625"/>
    <mergeCell ref="M625:P625"/>
    <mergeCell ref="E627:H627"/>
    <mergeCell ref="M627:P627"/>
    <mergeCell ref="G644:H644"/>
    <mergeCell ref="M644:P644"/>
    <mergeCell ref="G646:H646"/>
    <mergeCell ref="M646:P646"/>
    <mergeCell ref="G633:H633"/>
    <mergeCell ref="M633:P633"/>
    <mergeCell ref="G635:H635"/>
    <mergeCell ref="M635:P635"/>
    <mergeCell ref="F634:H634"/>
    <mergeCell ref="M634:P634"/>
    <mergeCell ref="G687:H687"/>
    <mergeCell ref="M687:P687"/>
    <mergeCell ref="G689:H689"/>
    <mergeCell ref="M689:P689"/>
    <mergeCell ref="G651:H651"/>
    <mergeCell ref="M651:P651"/>
    <mergeCell ref="G653:H653"/>
    <mergeCell ref="M653:P653"/>
    <mergeCell ref="F673:H673"/>
    <mergeCell ref="M673:P673"/>
    <mergeCell ref="G699:H699"/>
    <mergeCell ref="M699:P699"/>
    <mergeCell ref="G704:H704"/>
    <mergeCell ref="M704:P704"/>
    <mergeCell ref="G695:H695"/>
    <mergeCell ref="M695:P695"/>
    <mergeCell ref="G697:H697"/>
    <mergeCell ref="M697:P697"/>
    <mergeCell ref="F703:H703"/>
    <mergeCell ref="M703:P703"/>
    <mergeCell ref="G717:H717"/>
    <mergeCell ref="M717:P717"/>
    <mergeCell ref="G719:H719"/>
    <mergeCell ref="M719:P719"/>
    <mergeCell ref="G710:H710"/>
    <mergeCell ref="M710:P710"/>
    <mergeCell ref="G712:H712"/>
    <mergeCell ref="M712:P712"/>
    <mergeCell ref="F718:H718"/>
    <mergeCell ref="M718:P718"/>
    <mergeCell ref="G732:H732"/>
    <mergeCell ref="M732:P732"/>
    <mergeCell ref="G721:H721"/>
    <mergeCell ref="M721:P721"/>
    <mergeCell ref="G723:H723"/>
    <mergeCell ref="M723:P723"/>
    <mergeCell ref="G727:H727"/>
    <mergeCell ref="M727:P727"/>
    <mergeCell ref="G740:H740"/>
    <mergeCell ref="M740:P740"/>
    <mergeCell ref="G742:H742"/>
    <mergeCell ref="M742:P742"/>
    <mergeCell ref="G734:H734"/>
    <mergeCell ref="M734:P734"/>
    <mergeCell ref="G736:H736"/>
    <mergeCell ref="M736:P736"/>
    <mergeCell ref="F737:H737"/>
    <mergeCell ref="M737:P737"/>
    <mergeCell ref="G748:H748"/>
    <mergeCell ref="M748:P748"/>
    <mergeCell ref="G750:H750"/>
    <mergeCell ref="M750:P750"/>
    <mergeCell ref="G744:H744"/>
    <mergeCell ref="M744:P744"/>
    <mergeCell ref="G746:H746"/>
    <mergeCell ref="M746:P746"/>
    <mergeCell ref="F745:H745"/>
    <mergeCell ref="M745:P745"/>
    <mergeCell ref="G756:H756"/>
    <mergeCell ref="M756:P756"/>
    <mergeCell ref="G758:H758"/>
    <mergeCell ref="M758:P758"/>
    <mergeCell ref="G752:H752"/>
    <mergeCell ref="M752:P752"/>
    <mergeCell ref="G754:H754"/>
    <mergeCell ref="M754:P754"/>
    <mergeCell ref="F753:H753"/>
    <mergeCell ref="M753:P753"/>
    <mergeCell ref="G765:H765"/>
    <mergeCell ref="M765:P765"/>
    <mergeCell ref="G770:H770"/>
    <mergeCell ref="M770:P770"/>
    <mergeCell ref="G760:H760"/>
    <mergeCell ref="M760:P760"/>
    <mergeCell ref="G763:H763"/>
    <mergeCell ref="M763:P763"/>
    <mergeCell ref="F762:H762"/>
    <mergeCell ref="M762:P762"/>
    <mergeCell ref="G783:H783"/>
    <mergeCell ref="M783:P783"/>
    <mergeCell ref="G772:H772"/>
    <mergeCell ref="M772:P772"/>
    <mergeCell ref="G774:H774"/>
    <mergeCell ref="M774:P774"/>
    <mergeCell ref="F782:H782"/>
    <mergeCell ref="M782:P782"/>
    <mergeCell ref="C775:H775"/>
    <mergeCell ref="M775:P775"/>
    <mergeCell ref="G791:H791"/>
    <mergeCell ref="M791:P791"/>
    <mergeCell ref="G796:H796"/>
    <mergeCell ref="M796:P796"/>
    <mergeCell ref="G785:H785"/>
    <mergeCell ref="M785:P785"/>
    <mergeCell ref="G789:H789"/>
    <mergeCell ref="M789:P789"/>
    <mergeCell ref="C792:H792"/>
    <mergeCell ref="M792:P792"/>
    <mergeCell ref="G802:H802"/>
    <mergeCell ref="M802:P802"/>
    <mergeCell ref="G804:H804"/>
    <mergeCell ref="M804:P804"/>
    <mergeCell ref="G798:H798"/>
    <mergeCell ref="M798:P798"/>
    <mergeCell ref="G800:H800"/>
    <mergeCell ref="M800:P800"/>
    <mergeCell ref="F799:H799"/>
    <mergeCell ref="M799:P799"/>
    <mergeCell ref="G818:H818"/>
    <mergeCell ref="M818:P818"/>
    <mergeCell ref="G822:H822"/>
    <mergeCell ref="M822:P822"/>
    <mergeCell ref="G806:H806"/>
    <mergeCell ref="M806:P806"/>
    <mergeCell ref="G810:H810"/>
    <mergeCell ref="M810:P810"/>
    <mergeCell ref="F821:H821"/>
    <mergeCell ref="M821:P821"/>
    <mergeCell ref="G835:H835"/>
    <mergeCell ref="M835:P835"/>
    <mergeCell ref="G837:H837"/>
    <mergeCell ref="M837:P837"/>
    <mergeCell ref="G829:H829"/>
    <mergeCell ref="M829:P829"/>
    <mergeCell ref="G833:H833"/>
    <mergeCell ref="M833:P833"/>
    <mergeCell ref="M850:P850"/>
    <mergeCell ref="G852:H852"/>
    <mergeCell ref="M852:P852"/>
    <mergeCell ref="G844:H844"/>
    <mergeCell ref="M844:P844"/>
    <mergeCell ref="G846:H846"/>
    <mergeCell ref="M846:P846"/>
    <mergeCell ref="F851:H851"/>
    <mergeCell ref="M851:P851"/>
    <mergeCell ref="R13:V13"/>
    <mergeCell ref="G871:H871"/>
    <mergeCell ref="M871:P871"/>
    <mergeCell ref="G873:H873"/>
    <mergeCell ref="M873:P873"/>
    <mergeCell ref="G854:H854"/>
    <mergeCell ref="M854:P854"/>
    <mergeCell ref="G859:H859"/>
    <mergeCell ref="M859:P859"/>
    <mergeCell ref="G850:H850"/>
    <mergeCell ref="T7:V7"/>
    <mergeCell ref="U8:W8"/>
    <mergeCell ref="U9:W9"/>
    <mergeCell ref="H881:Q881"/>
    <mergeCell ref="H880:Q880"/>
    <mergeCell ref="U1:W1"/>
    <mergeCell ref="U3:W3"/>
    <mergeCell ref="G878:H878"/>
    <mergeCell ref="M878:P878"/>
    <mergeCell ref="B11:W11"/>
  </mergeCells>
  <printOptions/>
  <pageMargins left="0.31496062992125984" right="0.3937007874015748" top="0.4330708661417323" bottom="0.2362204724409449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82" zoomScaleNormal="82" zoomScalePageLayoutView="0" workbookViewId="0" topLeftCell="C1">
      <selection activeCell="A5" sqref="A5"/>
    </sheetView>
  </sheetViews>
  <sheetFormatPr defaultColWidth="9.00390625" defaultRowHeight="12.75"/>
  <cols>
    <col min="1" max="1" width="8.125" style="85" customWidth="1"/>
    <col min="2" max="2" width="67.625" style="85" customWidth="1"/>
    <col min="3" max="3" width="16.125" style="85" customWidth="1"/>
    <col min="4" max="4" width="12.25390625" style="85" customWidth="1"/>
    <col min="5" max="5" width="12.875" style="85" customWidth="1"/>
    <col min="6" max="6" width="16.00390625" style="85" customWidth="1"/>
    <col min="7" max="7" width="14.00390625" style="85" customWidth="1"/>
    <col min="8" max="8" width="11.625" style="85" customWidth="1"/>
    <col min="9" max="9" width="11.125" style="85" customWidth="1"/>
    <col min="10" max="10" width="10.00390625" style="85" customWidth="1"/>
    <col min="11" max="11" width="11.125" style="85" customWidth="1"/>
    <col min="12" max="12" width="12.25390625" style="87" customWidth="1"/>
    <col min="13" max="16384" width="9.125" style="85" customWidth="1"/>
  </cols>
  <sheetData>
    <row r="1" spans="1:12" ht="25.5" customHeight="1">
      <c r="A1" s="446" t="s">
        <v>383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8"/>
    </row>
    <row r="2" spans="1:12" ht="18" customHeight="1">
      <c r="A2" s="446" t="s">
        <v>378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8"/>
    </row>
    <row r="3" spans="1:12" ht="15.75" customHeight="1">
      <c r="A3" s="446" t="s">
        <v>60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8"/>
    </row>
    <row r="4" spans="1:12" ht="19.5" customHeight="1">
      <c r="A4" s="446" t="s">
        <v>601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8"/>
    </row>
    <row r="5" spans="1:12" ht="21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5"/>
      <c r="L5" s="104"/>
    </row>
    <row r="6" spans="1:12" ht="21.75" customHeight="1">
      <c r="A6" s="446" t="s">
        <v>384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8"/>
    </row>
    <row r="7" spans="1:12" ht="23.25" customHeight="1">
      <c r="A7" s="446" t="s">
        <v>440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8"/>
    </row>
    <row r="8" spans="1:12" ht="18.75" customHeight="1">
      <c r="A8" s="446" t="s">
        <v>60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8"/>
    </row>
    <row r="9" spans="1:12" ht="18" customHeight="1">
      <c r="A9" s="446" t="s">
        <v>439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50"/>
    </row>
    <row r="10" ht="24.75" customHeight="1">
      <c r="K10" s="86"/>
    </row>
    <row r="11" spans="1:11" ht="20.25">
      <c r="A11" s="451" t="s">
        <v>385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</row>
    <row r="12" spans="1:11" ht="20.25">
      <c r="A12" s="451" t="s">
        <v>386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</row>
    <row r="13" spans="1:11" ht="20.25">
      <c r="A13" s="451" t="s">
        <v>387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</row>
    <row r="14" spans="11:12" ht="15">
      <c r="K14" s="453" t="s">
        <v>388</v>
      </c>
      <c r="L14" s="454"/>
    </row>
    <row r="15" spans="1:12" s="107" customFormat="1" ht="109.5" customHeight="1">
      <c r="A15" s="127" t="s">
        <v>389</v>
      </c>
      <c r="B15" s="127" t="s">
        <v>66</v>
      </c>
      <c r="C15" s="127" t="s">
        <v>390</v>
      </c>
      <c r="D15" s="127" t="s">
        <v>391</v>
      </c>
      <c r="E15" s="127" t="s">
        <v>392</v>
      </c>
      <c r="F15" s="127" t="s">
        <v>393</v>
      </c>
      <c r="G15" s="127" t="s">
        <v>394</v>
      </c>
      <c r="H15" s="127" t="s">
        <v>441</v>
      </c>
      <c r="I15" s="127" t="s">
        <v>442</v>
      </c>
      <c r="J15" s="127" t="s">
        <v>443</v>
      </c>
      <c r="K15" s="127" t="s">
        <v>444</v>
      </c>
      <c r="L15" s="127" t="s">
        <v>453</v>
      </c>
    </row>
    <row r="16" spans="1:12" s="130" customFormat="1" ht="14.25" customHeight="1">
      <c r="A16" s="126">
        <v>1</v>
      </c>
      <c r="B16" s="126">
        <v>2</v>
      </c>
      <c r="C16" s="125">
        <v>3</v>
      </c>
      <c r="D16" s="125">
        <v>4</v>
      </c>
      <c r="E16" s="126">
        <v>5</v>
      </c>
      <c r="F16" s="126">
        <v>6</v>
      </c>
      <c r="G16" s="126">
        <v>7</v>
      </c>
      <c r="H16" s="126">
        <v>8</v>
      </c>
      <c r="I16" s="126">
        <v>9</v>
      </c>
      <c r="J16" s="126">
        <v>10</v>
      </c>
      <c r="K16" s="126">
        <v>11</v>
      </c>
      <c r="L16" s="126">
        <v>12</v>
      </c>
    </row>
    <row r="17" spans="1:12" s="89" customFormat="1" ht="32.25" customHeight="1">
      <c r="A17" s="115" t="s">
        <v>395</v>
      </c>
      <c r="B17" s="128" t="s">
        <v>396</v>
      </c>
      <c r="C17" s="129">
        <f aca="true" t="shared" si="0" ref="C17:K17">C19+C23+C24+C25+C26+C27+C28+C29+C32+C33+C34+C35+C36+C37</f>
        <v>2031276.9</v>
      </c>
      <c r="D17" s="129">
        <f t="shared" si="0"/>
        <v>0</v>
      </c>
      <c r="E17" s="129">
        <f t="shared" si="0"/>
        <v>0</v>
      </c>
      <c r="F17" s="129">
        <f t="shared" si="0"/>
        <v>1218426.4</v>
      </c>
      <c r="G17" s="129">
        <f t="shared" si="0"/>
        <v>799585.3</v>
      </c>
      <c r="H17" s="129">
        <f t="shared" si="0"/>
        <v>9151.5</v>
      </c>
      <c r="I17" s="129">
        <f t="shared" si="0"/>
        <v>0</v>
      </c>
      <c r="J17" s="129">
        <f t="shared" si="0"/>
        <v>14.7</v>
      </c>
      <c r="K17" s="129">
        <f t="shared" si="0"/>
        <v>4099</v>
      </c>
      <c r="L17" s="129">
        <f>L19+L23+L24+L25+L26+L27+L28+L29+L32+L33+L34+L35+L36+L37</f>
        <v>0</v>
      </c>
    </row>
    <row r="18" spans="1:12" s="89" customFormat="1" ht="13.5" customHeight="1">
      <c r="A18" s="116"/>
      <c r="B18" s="108" t="s">
        <v>71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30">
      <c r="A19" s="117" t="s">
        <v>397</v>
      </c>
      <c r="B19" s="109" t="s">
        <v>398</v>
      </c>
      <c r="C19" s="91">
        <f>SUM(E19:K19)</f>
        <v>57245</v>
      </c>
      <c r="D19" s="91"/>
      <c r="E19" s="91"/>
      <c r="F19" s="91"/>
      <c r="G19" s="91">
        <f>G21+G22</f>
        <v>57245</v>
      </c>
      <c r="H19" s="91"/>
      <c r="I19" s="91"/>
      <c r="J19" s="91"/>
      <c r="K19" s="91"/>
      <c r="L19" s="91"/>
    </row>
    <row r="20" spans="1:12" ht="15">
      <c r="A20" s="117"/>
      <c r="B20" s="110" t="s">
        <v>399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5">
      <c r="A21" s="118"/>
      <c r="B21" s="109" t="s">
        <v>400</v>
      </c>
      <c r="C21" s="91">
        <f aca="true" t="shared" si="1" ref="C21:C37">SUM(E21:K21)</f>
        <v>41344</v>
      </c>
      <c r="D21" s="91"/>
      <c r="E21" s="91"/>
      <c r="F21" s="91"/>
      <c r="G21" s="91">
        <v>41344</v>
      </c>
      <c r="H21" s="91"/>
      <c r="I21" s="91"/>
      <c r="J21" s="91"/>
      <c r="K21" s="91"/>
      <c r="L21" s="91"/>
    </row>
    <row r="22" spans="1:12" ht="45">
      <c r="A22" s="118"/>
      <c r="B22" s="109" t="s">
        <v>401</v>
      </c>
      <c r="C22" s="91">
        <f t="shared" si="1"/>
        <v>15901</v>
      </c>
      <c r="D22" s="91"/>
      <c r="E22" s="91"/>
      <c r="F22" s="91"/>
      <c r="G22" s="91">
        <v>15901</v>
      </c>
      <c r="H22" s="91"/>
      <c r="I22" s="91"/>
      <c r="J22" s="91"/>
      <c r="K22" s="91"/>
      <c r="L22" s="91"/>
    </row>
    <row r="23" spans="1:12" ht="45">
      <c r="A23" s="117" t="s">
        <v>402</v>
      </c>
      <c r="B23" s="109" t="s">
        <v>403</v>
      </c>
      <c r="C23" s="91">
        <f>SUM(E23:K23)</f>
        <v>4099</v>
      </c>
      <c r="D23" s="91"/>
      <c r="E23" s="91"/>
      <c r="F23" s="91"/>
      <c r="G23" s="91"/>
      <c r="H23" s="91"/>
      <c r="I23" s="91"/>
      <c r="J23" s="91"/>
      <c r="K23" s="91">
        <v>4099</v>
      </c>
      <c r="L23" s="91"/>
    </row>
    <row r="24" spans="1:12" ht="64.5" customHeight="1">
      <c r="A24" s="117" t="s">
        <v>404</v>
      </c>
      <c r="B24" s="109" t="s">
        <v>405</v>
      </c>
      <c r="C24" s="91">
        <f t="shared" si="1"/>
        <v>58423</v>
      </c>
      <c r="D24" s="91"/>
      <c r="E24" s="91"/>
      <c r="F24" s="91">
        <v>58423</v>
      </c>
      <c r="G24" s="91"/>
      <c r="H24" s="91"/>
      <c r="I24" s="91"/>
      <c r="J24" s="91"/>
      <c r="K24" s="91"/>
      <c r="L24" s="91"/>
    </row>
    <row r="25" spans="1:12" ht="60">
      <c r="A25" s="117" t="s">
        <v>406</v>
      </c>
      <c r="B25" s="109" t="s">
        <v>407</v>
      </c>
      <c r="C25" s="91">
        <f t="shared" si="1"/>
        <v>27722.7</v>
      </c>
      <c r="D25" s="91"/>
      <c r="E25" s="91"/>
      <c r="F25" s="91">
        <v>27722.7</v>
      </c>
      <c r="G25" s="91"/>
      <c r="H25" s="91"/>
      <c r="I25" s="91"/>
      <c r="J25" s="91"/>
      <c r="K25" s="91"/>
      <c r="L25" s="91"/>
    </row>
    <row r="26" spans="1:12" ht="63" customHeight="1">
      <c r="A26" s="117" t="s">
        <v>404</v>
      </c>
      <c r="B26" s="109" t="s">
        <v>408</v>
      </c>
      <c r="C26" s="91">
        <f>SUM(E26:K26)</f>
        <v>29305.7</v>
      </c>
      <c r="D26" s="91"/>
      <c r="E26" s="91"/>
      <c r="F26" s="91">
        <v>29305.7</v>
      </c>
      <c r="G26" s="91"/>
      <c r="H26" s="91"/>
      <c r="I26" s="91"/>
      <c r="J26" s="91"/>
      <c r="K26" s="91"/>
      <c r="L26" s="91"/>
    </row>
    <row r="27" spans="1:12" ht="90" customHeight="1">
      <c r="A27" s="117" t="s">
        <v>397</v>
      </c>
      <c r="B27" s="109" t="s">
        <v>409</v>
      </c>
      <c r="C27" s="91">
        <f>SUM(E27:K27)</f>
        <v>31862.8</v>
      </c>
      <c r="D27" s="91"/>
      <c r="E27" s="91"/>
      <c r="F27" s="91"/>
      <c r="G27" s="91">
        <v>31862.8</v>
      </c>
      <c r="H27" s="91"/>
      <c r="I27" s="91"/>
      <c r="J27" s="91"/>
      <c r="K27" s="91"/>
      <c r="L27" s="91"/>
    </row>
    <row r="28" spans="1:12" ht="60.75" customHeight="1">
      <c r="A28" s="117" t="s">
        <v>397</v>
      </c>
      <c r="B28" s="109" t="s">
        <v>410</v>
      </c>
      <c r="C28" s="91">
        <f t="shared" si="1"/>
        <v>66686</v>
      </c>
      <c r="D28" s="91"/>
      <c r="E28" s="91"/>
      <c r="F28" s="91">
        <v>66686</v>
      </c>
      <c r="G28" s="91"/>
      <c r="H28" s="91"/>
      <c r="I28" s="91"/>
      <c r="J28" s="91"/>
      <c r="K28" s="91"/>
      <c r="L28" s="91"/>
    </row>
    <row r="29" spans="1:12" ht="45.75" customHeight="1">
      <c r="A29" s="117" t="s">
        <v>402</v>
      </c>
      <c r="B29" s="109" t="s">
        <v>411</v>
      </c>
      <c r="C29" s="91">
        <f>C30+C31</f>
        <v>12298</v>
      </c>
      <c r="D29" s="91"/>
      <c r="E29" s="91"/>
      <c r="F29" s="91">
        <f>F30+F31</f>
        <v>10730</v>
      </c>
      <c r="G29" s="91">
        <f>G30+G31</f>
        <v>1568</v>
      </c>
      <c r="H29" s="91"/>
      <c r="I29" s="91"/>
      <c r="J29" s="91"/>
      <c r="K29" s="91"/>
      <c r="L29" s="91"/>
    </row>
    <row r="30" spans="1:12" ht="18" customHeight="1">
      <c r="A30" s="117"/>
      <c r="B30" s="109" t="s">
        <v>412</v>
      </c>
      <c r="C30" s="91">
        <f t="shared" si="1"/>
        <v>1757</v>
      </c>
      <c r="D30" s="91"/>
      <c r="E30" s="91"/>
      <c r="F30" s="91">
        <v>1757</v>
      </c>
      <c r="G30" s="91"/>
      <c r="H30" s="91"/>
      <c r="I30" s="91"/>
      <c r="J30" s="91"/>
      <c r="K30" s="91"/>
      <c r="L30" s="91"/>
    </row>
    <row r="31" spans="1:12" ht="15.75" customHeight="1">
      <c r="A31" s="117"/>
      <c r="B31" s="109" t="s">
        <v>413</v>
      </c>
      <c r="C31" s="91">
        <f t="shared" si="1"/>
        <v>10541</v>
      </c>
      <c r="D31" s="91"/>
      <c r="E31" s="91"/>
      <c r="F31" s="91">
        <v>8973</v>
      </c>
      <c r="G31" s="91">
        <v>1568</v>
      </c>
      <c r="H31" s="91"/>
      <c r="I31" s="91"/>
      <c r="J31" s="91"/>
      <c r="K31" s="91"/>
      <c r="L31" s="91"/>
    </row>
    <row r="32" spans="1:12" ht="98.25" customHeight="1">
      <c r="A32" s="117" t="s">
        <v>404</v>
      </c>
      <c r="B32" s="109" t="s">
        <v>414</v>
      </c>
      <c r="C32" s="91">
        <f t="shared" si="1"/>
        <v>39606</v>
      </c>
      <c r="D32" s="91"/>
      <c r="E32" s="91"/>
      <c r="F32" s="91"/>
      <c r="G32" s="91">
        <v>39606</v>
      </c>
      <c r="H32" s="91"/>
      <c r="I32" s="91"/>
      <c r="J32" s="91"/>
      <c r="K32" s="91"/>
      <c r="L32" s="91"/>
    </row>
    <row r="33" spans="1:12" ht="75">
      <c r="A33" s="117" t="s">
        <v>406</v>
      </c>
      <c r="B33" s="109" t="s">
        <v>415</v>
      </c>
      <c r="C33" s="91">
        <f t="shared" si="1"/>
        <v>171965</v>
      </c>
      <c r="D33" s="91"/>
      <c r="E33" s="91"/>
      <c r="F33" s="91">
        <v>171965</v>
      </c>
      <c r="G33" s="91"/>
      <c r="H33" s="91"/>
      <c r="I33" s="91"/>
      <c r="J33" s="91"/>
      <c r="K33" s="91"/>
      <c r="L33" s="91"/>
    </row>
    <row r="34" spans="1:12" ht="90" customHeight="1">
      <c r="A34" s="117" t="s">
        <v>406</v>
      </c>
      <c r="B34" s="109" t="s">
        <v>416</v>
      </c>
      <c r="C34" s="91">
        <f t="shared" si="1"/>
        <v>851000</v>
      </c>
      <c r="D34" s="91"/>
      <c r="E34" s="91"/>
      <c r="F34" s="91">
        <v>851000</v>
      </c>
      <c r="G34" s="91"/>
      <c r="H34" s="91"/>
      <c r="I34" s="91"/>
      <c r="J34" s="91"/>
      <c r="K34" s="91"/>
      <c r="L34" s="91"/>
    </row>
    <row r="35" spans="1:12" ht="133.5" customHeight="1">
      <c r="A35" s="117" t="s">
        <v>406</v>
      </c>
      <c r="B35" s="109" t="s">
        <v>417</v>
      </c>
      <c r="C35" s="91">
        <f t="shared" si="1"/>
        <v>2594</v>
      </c>
      <c r="D35" s="91"/>
      <c r="E35" s="91"/>
      <c r="F35" s="91">
        <v>2594</v>
      </c>
      <c r="G35" s="91"/>
      <c r="H35" s="91"/>
      <c r="I35" s="91"/>
      <c r="J35" s="91"/>
      <c r="K35" s="91"/>
      <c r="L35" s="91"/>
    </row>
    <row r="36" spans="1:12" ht="45">
      <c r="A36" s="117" t="s">
        <v>397</v>
      </c>
      <c r="B36" s="109" t="s">
        <v>418</v>
      </c>
      <c r="C36" s="91">
        <f t="shared" si="1"/>
        <v>678455</v>
      </c>
      <c r="D36" s="91"/>
      <c r="E36" s="91"/>
      <c r="F36" s="91"/>
      <c r="G36" s="91">
        <v>669303.5</v>
      </c>
      <c r="H36" s="91">
        <v>9151.5</v>
      </c>
      <c r="I36" s="91"/>
      <c r="J36" s="91"/>
      <c r="K36" s="91"/>
      <c r="L36" s="91"/>
    </row>
    <row r="37" spans="1:12" ht="50.25" customHeight="1">
      <c r="A37" s="117" t="s">
        <v>402</v>
      </c>
      <c r="B37" s="109" t="s">
        <v>419</v>
      </c>
      <c r="C37" s="91">
        <f t="shared" si="1"/>
        <v>14.7</v>
      </c>
      <c r="D37" s="91"/>
      <c r="E37" s="91"/>
      <c r="F37" s="91"/>
      <c r="G37" s="91"/>
      <c r="H37" s="91"/>
      <c r="I37" s="91"/>
      <c r="J37" s="91">
        <v>14.7</v>
      </c>
      <c r="K37" s="91"/>
      <c r="L37" s="91"/>
    </row>
    <row r="38" spans="1:12" ht="36.75" customHeight="1">
      <c r="A38" s="119"/>
      <c r="B38" s="111" t="s">
        <v>420</v>
      </c>
      <c r="C38" s="93">
        <f>SUM(C40+C41+C42+C43+C45+C48+C44+C46+C47+C58)</f>
        <v>1341815.5000000002</v>
      </c>
      <c r="D38" s="93">
        <f>SUM(D40+D41+D42+D43+D45+D48+D44)</f>
        <v>45323.8</v>
      </c>
      <c r="E38" s="93">
        <f>SUM(E40+E41+E42+E43+E45+E48+E44+E46+E47+E58)</f>
        <v>779037.2999999999</v>
      </c>
      <c r="F38" s="93">
        <f aca="true" t="shared" si="2" ref="F38:L38">SUM(F40+F41+F42+F43+F45+F48+F44)</f>
        <v>18115</v>
      </c>
      <c r="G38" s="93">
        <f t="shared" si="2"/>
        <v>0</v>
      </c>
      <c r="H38" s="93">
        <f t="shared" si="2"/>
        <v>0</v>
      </c>
      <c r="I38" s="93">
        <f t="shared" si="2"/>
        <v>2874.4</v>
      </c>
      <c r="J38" s="93">
        <f t="shared" si="2"/>
        <v>0</v>
      </c>
      <c r="K38" s="93">
        <f t="shared" si="2"/>
        <v>0</v>
      </c>
      <c r="L38" s="93">
        <f t="shared" si="2"/>
        <v>496465</v>
      </c>
    </row>
    <row r="39" spans="1:12" ht="12.75">
      <c r="A39" s="120"/>
      <c r="B39" s="108" t="s">
        <v>71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63" customHeight="1">
      <c r="A40" s="117" t="s">
        <v>421</v>
      </c>
      <c r="B40" s="109" t="s">
        <v>422</v>
      </c>
      <c r="C40" s="91">
        <f aca="true" t="shared" si="3" ref="C40:C47">SUM(D40:K40)</f>
        <v>45323.8</v>
      </c>
      <c r="D40" s="91">
        <v>45323.8</v>
      </c>
      <c r="E40" s="91"/>
      <c r="F40" s="91"/>
      <c r="G40" s="91"/>
      <c r="H40" s="91"/>
      <c r="I40" s="91"/>
      <c r="J40" s="91"/>
      <c r="K40" s="91"/>
      <c r="L40" s="91"/>
    </row>
    <row r="41" spans="1:12" ht="102" customHeight="1">
      <c r="A41" s="117" t="s">
        <v>404</v>
      </c>
      <c r="B41" s="109" t="s">
        <v>423</v>
      </c>
      <c r="C41" s="91">
        <f t="shared" si="3"/>
        <v>17490</v>
      </c>
      <c r="D41" s="91"/>
      <c r="E41" s="91"/>
      <c r="F41" s="91">
        <v>17490</v>
      </c>
      <c r="G41" s="91"/>
      <c r="H41" s="91"/>
      <c r="I41" s="91"/>
      <c r="J41" s="91"/>
      <c r="K41" s="91"/>
      <c r="L41" s="91"/>
    </row>
    <row r="42" spans="1:12" ht="120" customHeight="1">
      <c r="A42" s="117" t="s">
        <v>421</v>
      </c>
      <c r="B42" s="109" t="s">
        <v>424</v>
      </c>
      <c r="C42" s="91">
        <f t="shared" si="3"/>
        <v>332642</v>
      </c>
      <c r="D42" s="91"/>
      <c r="E42" s="91">
        <v>332642</v>
      </c>
      <c r="F42" s="91"/>
      <c r="G42" s="91"/>
      <c r="H42" s="91"/>
      <c r="I42" s="91"/>
      <c r="J42" s="91"/>
      <c r="K42" s="91"/>
      <c r="L42" s="91"/>
    </row>
    <row r="43" spans="1:12" ht="42.75" customHeight="1">
      <c r="A43" s="117"/>
      <c r="B43" s="109" t="s">
        <v>425</v>
      </c>
      <c r="C43" s="91">
        <f>SUM(D43:L43)</f>
        <v>496465</v>
      </c>
      <c r="D43" s="91"/>
      <c r="E43" s="91"/>
      <c r="F43" s="91"/>
      <c r="G43" s="91"/>
      <c r="H43" s="91"/>
      <c r="I43" s="91"/>
      <c r="J43" s="91"/>
      <c r="K43" s="91"/>
      <c r="L43" s="91">
        <v>496465</v>
      </c>
    </row>
    <row r="44" spans="1:12" ht="51" customHeight="1">
      <c r="A44" s="117" t="s">
        <v>406</v>
      </c>
      <c r="B44" s="109" t="s">
        <v>426</v>
      </c>
      <c r="C44" s="91">
        <f t="shared" si="3"/>
        <v>625</v>
      </c>
      <c r="D44" s="91"/>
      <c r="E44" s="91"/>
      <c r="F44" s="91">
        <v>625</v>
      </c>
      <c r="G44" s="91"/>
      <c r="H44" s="91"/>
      <c r="I44" s="91"/>
      <c r="J44" s="91"/>
      <c r="K44" s="91"/>
      <c r="L44" s="91"/>
    </row>
    <row r="45" spans="1:12" s="94" customFormat="1" ht="62.25" customHeight="1">
      <c r="A45" s="117" t="s">
        <v>421</v>
      </c>
      <c r="B45" s="112" t="s">
        <v>427</v>
      </c>
      <c r="C45" s="91">
        <f t="shared" si="3"/>
        <v>77920</v>
      </c>
      <c r="D45" s="91"/>
      <c r="E45" s="91">
        <v>77920</v>
      </c>
      <c r="F45" s="91"/>
      <c r="G45" s="91"/>
      <c r="H45" s="91"/>
      <c r="I45" s="91"/>
      <c r="J45" s="91"/>
      <c r="K45" s="91"/>
      <c r="L45" s="91"/>
    </row>
    <row r="46" spans="1:12" s="94" customFormat="1" ht="36" customHeight="1">
      <c r="A46" s="117" t="s">
        <v>421</v>
      </c>
      <c r="B46" s="112" t="s">
        <v>428</v>
      </c>
      <c r="C46" s="91">
        <f t="shared" si="3"/>
        <v>301751.7</v>
      </c>
      <c r="D46" s="91"/>
      <c r="E46" s="91">
        <v>301751.7</v>
      </c>
      <c r="F46" s="91"/>
      <c r="G46" s="91"/>
      <c r="H46" s="91"/>
      <c r="I46" s="91"/>
      <c r="J46" s="91"/>
      <c r="K46" s="91"/>
      <c r="L46" s="91"/>
    </row>
    <row r="47" spans="1:12" s="94" customFormat="1" ht="90">
      <c r="A47" s="117" t="s">
        <v>421</v>
      </c>
      <c r="B47" s="112" t="s">
        <v>429</v>
      </c>
      <c r="C47" s="91">
        <f t="shared" si="3"/>
        <v>34303.6</v>
      </c>
      <c r="D47" s="91"/>
      <c r="E47" s="91">
        <v>34303.6</v>
      </c>
      <c r="F47" s="91"/>
      <c r="G47" s="91"/>
      <c r="H47" s="91"/>
      <c r="I47" s="91"/>
      <c r="J47" s="91"/>
      <c r="K47" s="91"/>
      <c r="L47" s="91"/>
    </row>
    <row r="48" spans="1:12" s="94" customFormat="1" ht="20.25" customHeight="1">
      <c r="A48" s="117"/>
      <c r="B48" s="113" t="s">
        <v>330</v>
      </c>
      <c r="C48" s="91">
        <f>C50+C51+C52+C53+C54+C55+C56+C57</f>
        <v>32135.4</v>
      </c>
      <c r="D48" s="91">
        <f aca="true" t="shared" si="4" ref="D48:K48">D50+D51+D52+D53+D54+D55+D56+D57</f>
        <v>0</v>
      </c>
      <c r="E48" s="91">
        <f t="shared" si="4"/>
        <v>29261</v>
      </c>
      <c r="F48" s="91">
        <f t="shared" si="4"/>
        <v>0</v>
      </c>
      <c r="G48" s="91">
        <f t="shared" si="4"/>
        <v>0</v>
      </c>
      <c r="H48" s="91">
        <f t="shared" si="4"/>
        <v>0</v>
      </c>
      <c r="I48" s="91">
        <f t="shared" si="4"/>
        <v>2874.4</v>
      </c>
      <c r="J48" s="91">
        <f t="shared" si="4"/>
        <v>0</v>
      </c>
      <c r="K48" s="91">
        <f t="shared" si="4"/>
        <v>0</v>
      </c>
      <c r="L48" s="91">
        <f>L50+L51+L52+L53+L54+L55+L56+L57</f>
        <v>0</v>
      </c>
    </row>
    <row r="49" spans="1:12" ht="15" customHeight="1">
      <c r="A49" s="118"/>
      <c r="B49" s="108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31.5" customHeight="1">
      <c r="A50" s="118" t="s">
        <v>406</v>
      </c>
      <c r="B50" s="112" t="s">
        <v>445</v>
      </c>
      <c r="C50" s="91">
        <f aca="true" t="shared" si="5" ref="C50:C57">SUM(E50:K50)</f>
        <v>2100</v>
      </c>
      <c r="D50" s="91"/>
      <c r="E50" s="91">
        <v>2100</v>
      </c>
      <c r="F50" s="91"/>
      <c r="G50" s="91"/>
      <c r="H50" s="91"/>
      <c r="I50" s="91"/>
      <c r="J50" s="91"/>
      <c r="K50" s="91"/>
      <c r="L50" s="91"/>
    </row>
    <row r="51" spans="1:12" ht="32.25" customHeight="1">
      <c r="A51" s="118" t="s">
        <v>406</v>
      </c>
      <c r="B51" s="112" t="s">
        <v>446</v>
      </c>
      <c r="C51" s="91">
        <f t="shared" si="5"/>
        <v>2600</v>
      </c>
      <c r="D51" s="91"/>
      <c r="E51" s="91">
        <v>2600</v>
      </c>
      <c r="F51" s="91"/>
      <c r="G51" s="91"/>
      <c r="H51" s="91"/>
      <c r="I51" s="91"/>
      <c r="J51" s="91"/>
      <c r="K51" s="91"/>
      <c r="L51" s="91"/>
    </row>
    <row r="52" spans="1:12" ht="32.25" customHeight="1">
      <c r="A52" s="118" t="s">
        <v>430</v>
      </c>
      <c r="B52" s="112" t="s">
        <v>447</v>
      </c>
      <c r="C52" s="91">
        <f t="shared" si="5"/>
        <v>3100</v>
      </c>
      <c r="D52" s="91"/>
      <c r="E52" s="91">
        <v>3100</v>
      </c>
      <c r="F52" s="91"/>
      <c r="G52" s="91"/>
      <c r="H52" s="91"/>
      <c r="I52" s="91"/>
      <c r="J52" s="91"/>
      <c r="K52" s="91"/>
      <c r="L52" s="91"/>
    </row>
    <row r="53" spans="1:12" ht="32.25" customHeight="1">
      <c r="A53" s="118"/>
      <c r="B53" s="112" t="s">
        <v>448</v>
      </c>
      <c r="C53" s="91">
        <f t="shared" si="5"/>
        <v>2874.4</v>
      </c>
      <c r="D53" s="91"/>
      <c r="E53" s="91"/>
      <c r="F53" s="91"/>
      <c r="G53" s="91"/>
      <c r="H53" s="91"/>
      <c r="I53" s="91">
        <v>2874.4</v>
      </c>
      <c r="J53" s="91"/>
      <c r="K53" s="91"/>
      <c r="L53" s="91"/>
    </row>
    <row r="54" spans="1:12" ht="32.25" customHeight="1">
      <c r="A54" s="118"/>
      <c r="B54" s="112" t="s">
        <v>449</v>
      </c>
      <c r="C54" s="91">
        <f t="shared" si="5"/>
        <v>300</v>
      </c>
      <c r="D54" s="91"/>
      <c r="E54" s="91">
        <v>300</v>
      </c>
      <c r="F54" s="91"/>
      <c r="G54" s="91"/>
      <c r="H54" s="91"/>
      <c r="I54" s="91"/>
      <c r="J54" s="91"/>
      <c r="K54" s="91"/>
      <c r="L54" s="91"/>
    </row>
    <row r="55" spans="1:12" ht="32.25" customHeight="1">
      <c r="A55" s="118"/>
      <c r="B55" s="112" t="s">
        <v>450</v>
      </c>
      <c r="C55" s="91">
        <f t="shared" si="5"/>
        <v>2400</v>
      </c>
      <c r="D55" s="91"/>
      <c r="E55" s="91">
        <v>2400</v>
      </c>
      <c r="F55" s="91"/>
      <c r="G55" s="91"/>
      <c r="H55" s="91"/>
      <c r="I55" s="91"/>
      <c r="J55" s="91"/>
      <c r="K55" s="91"/>
      <c r="L55" s="91"/>
    </row>
    <row r="56" spans="1:12" ht="32.25" customHeight="1">
      <c r="A56" s="118"/>
      <c r="B56" s="112" t="s">
        <v>451</v>
      </c>
      <c r="C56" s="91">
        <f t="shared" si="5"/>
        <v>10230</v>
      </c>
      <c r="D56" s="91"/>
      <c r="E56" s="91">
        <v>10230</v>
      </c>
      <c r="F56" s="91"/>
      <c r="G56" s="91"/>
      <c r="H56" s="91"/>
      <c r="I56" s="91"/>
      <c r="J56" s="91"/>
      <c r="K56" s="91"/>
      <c r="L56" s="91"/>
    </row>
    <row r="57" spans="1:12" ht="33.75" customHeight="1">
      <c r="A57" s="118"/>
      <c r="B57" s="112" t="s">
        <v>452</v>
      </c>
      <c r="C57" s="91">
        <f t="shared" si="5"/>
        <v>8531</v>
      </c>
      <c r="D57" s="91"/>
      <c r="E57" s="91">
        <v>8531</v>
      </c>
      <c r="F57" s="91"/>
      <c r="G57" s="91"/>
      <c r="H57" s="91"/>
      <c r="I57" s="91"/>
      <c r="J57" s="91"/>
      <c r="K57" s="91"/>
      <c r="L57" s="91"/>
    </row>
    <row r="58" spans="1:12" s="95" customFormat="1" ht="35.25" customHeight="1">
      <c r="A58" s="121"/>
      <c r="B58" s="113" t="s">
        <v>431</v>
      </c>
      <c r="C58" s="88">
        <f>E58</f>
        <v>3159</v>
      </c>
      <c r="D58" s="88"/>
      <c r="E58" s="88">
        <f>E59+E60+E61</f>
        <v>3159</v>
      </c>
      <c r="F58" s="88"/>
      <c r="G58" s="88"/>
      <c r="H58" s="88"/>
      <c r="I58" s="88"/>
      <c r="J58" s="88"/>
      <c r="K58" s="88"/>
      <c r="L58" s="88"/>
    </row>
    <row r="59" spans="1:12" ht="20.25" customHeight="1">
      <c r="A59" s="118"/>
      <c r="B59" s="112" t="s">
        <v>432</v>
      </c>
      <c r="C59" s="124">
        <f>E59</f>
        <v>1275</v>
      </c>
      <c r="D59" s="91"/>
      <c r="E59" s="91">
        <v>1275</v>
      </c>
      <c r="F59" s="91"/>
      <c r="G59" s="91"/>
      <c r="H59" s="91"/>
      <c r="I59" s="91"/>
      <c r="J59" s="91"/>
      <c r="K59" s="91"/>
      <c r="L59" s="91"/>
    </row>
    <row r="60" spans="1:12" ht="20.25" customHeight="1">
      <c r="A60" s="118"/>
      <c r="B60" s="112" t="s">
        <v>433</v>
      </c>
      <c r="C60" s="124">
        <f>E60</f>
        <v>1276</v>
      </c>
      <c r="D60" s="91"/>
      <c r="E60" s="91">
        <v>1276</v>
      </c>
      <c r="F60" s="91"/>
      <c r="G60" s="91"/>
      <c r="H60" s="91"/>
      <c r="I60" s="91"/>
      <c r="J60" s="91"/>
      <c r="K60" s="91"/>
      <c r="L60" s="91"/>
    </row>
    <row r="61" spans="1:12" ht="32.25" customHeight="1">
      <c r="A61" s="118"/>
      <c r="B61" s="112" t="s">
        <v>434</v>
      </c>
      <c r="C61" s="124">
        <f>E61</f>
        <v>608</v>
      </c>
      <c r="D61" s="91"/>
      <c r="E61" s="91">
        <v>608</v>
      </c>
      <c r="F61" s="91"/>
      <c r="G61" s="91"/>
      <c r="H61" s="91"/>
      <c r="I61" s="91"/>
      <c r="J61" s="91"/>
      <c r="K61" s="91"/>
      <c r="L61" s="91"/>
    </row>
    <row r="62" spans="1:12" s="97" customFormat="1" ht="21" customHeight="1">
      <c r="A62" s="122"/>
      <c r="B62" s="114" t="s">
        <v>435</v>
      </c>
      <c r="C62" s="96">
        <f>C63</f>
        <v>470</v>
      </c>
      <c r="D62" s="96">
        <f aca="true" t="shared" si="6" ref="D62:L62">D63</f>
        <v>0</v>
      </c>
      <c r="E62" s="96">
        <f t="shared" si="6"/>
        <v>0</v>
      </c>
      <c r="F62" s="96">
        <f t="shared" si="6"/>
        <v>470</v>
      </c>
      <c r="G62" s="96">
        <f t="shared" si="6"/>
        <v>0</v>
      </c>
      <c r="H62" s="96">
        <f t="shared" si="6"/>
        <v>0</v>
      </c>
      <c r="I62" s="96">
        <f t="shared" si="6"/>
        <v>0</v>
      </c>
      <c r="J62" s="96">
        <f t="shared" si="6"/>
        <v>0</v>
      </c>
      <c r="K62" s="96">
        <f t="shared" si="6"/>
        <v>0</v>
      </c>
      <c r="L62" s="96">
        <f t="shared" si="6"/>
        <v>0</v>
      </c>
    </row>
    <row r="63" spans="1:12" ht="47.25" customHeight="1">
      <c r="A63" s="118" t="s">
        <v>436</v>
      </c>
      <c r="B63" s="112" t="s">
        <v>454</v>
      </c>
      <c r="C63" s="91">
        <f>F63</f>
        <v>470</v>
      </c>
      <c r="D63" s="91"/>
      <c r="E63" s="91"/>
      <c r="F63" s="91">
        <v>470</v>
      </c>
      <c r="G63" s="91"/>
      <c r="H63" s="91"/>
      <c r="I63" s="91"/>
      <c r="J63" s="91"/>
      <c r="K63" s="91"/>
      <c r="L63" s="91"/>
    </row>
    <row r="64" spans="1:12" s="98" customFormat="1" ht="13.5" customHeight="1">
      <c r="A64" s="122"/>
      <c r="B64" s="114" t="s">
        <v>437</v>
      </c>
      <c r="C64" s="96">
        <v>96724</v>
      </c>
      <c r="D64" s="96"/>
      <c r="E64" s="96"/>
      <c r="F64" s="96"/>
      <c r="G64" s="96"/>
      <c r="H64" s="96"/>
      <c r="I64" s="96"/>
      <c r="J64" s="96"/>
      <c r="K64" s="96"/>
      <c r="L64" s="96"/>
    </row>
    <row r="65" spans="1:12" ht="19.5" customHeight="1">
      <c r="A65" s="92"/>
      <c r="B65" s="111" t="s">
        <v>438</v>
      </c>
      <c r="C65" s="88">
        <f>SUM(C17+C38)+C64+C62-0.1</f>
        <v>3470286.3000000003</v>
      </c>
      <c r="D65" s="88">
        <f aca="true" t="shared" si="7" ref="D65:L65">SUM(D17+D38)+D64+D62</f>
        <v>45323.8</v>
      </c>
      <c r="E65" s="88">
        <f>SUM(E17+E38)+E64+E62</f>
        <v>779037.2999999999</v>
      </c>
      <c r="F65" s="88">
        <f t="shared" si="7"/>
        <v>1237011.4</v>
      </c>
      <c r="G65" s="88">
        <f t="shared" si="7"/>
        <v>799585.3</v>
      </c>
      <c r="H65" s="88">
        <f t="shared" si="7"/>
        <v>9151.5</v>
      </c>
      <c r="I65" s="88">
        <f t="shared" si="7"/>
        <v>2874.4</v>
      </c>
      <c r="J65" s="88">
        <f t="shared" si="7"/>
        <v>14.7</v>
      </c>
      <c r="K65" s="88">
        <f t="shared" si="7"/>
        <v>4099</v>
      </c>
      <c r="L65" s="88">
        <f t="shared" si="7"/>
        <v>496465</v>
      </c>
    </row>
    <row r="66" spans="1:12" s="103" customFormat="1" ht="15.75">
      <c r="A66" s="99"/>
      <c r="B66" s="100"/>
      <c r="C66" s="101"/>
      <c r="D66" s="101"/>
      <c r="E66" s="101"/>
      <c r="F66" s="101"/>
      <c r="G66" s="102"/>
      <c r="H66" s="102"/>
      <c r="I66" s="102"/>
      <c r="J66" s="102"/>
      <c r="K66" s="102"/>
      <c r="L66" s="98"/>
    </row>
  </sheetData>
  <sheetProtection/>
  <mergeCells count="12">
    <mergeCell ref="A1:L1"/>
    <mergeCell ref="A2:L2"/>
    <mergeCell ref="A3:L3"/>
    <mergeCell ref="A4:L4"/>
    <mergeCell ref="A6:L6"/>
    <mergeCell ref="A7:L7"/>
    <mergeCell ref="A8:L8"/>
    <mergeCell ref="A9:L9"/>
    <mergeCell ref="A11:K11"/>
    <mergeCell ref="A12:K12"/>
    <mergeCell ref="A13:K13"/>
    <mergeCell ref="K14:L1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I1">
      <selection activeCell="AI4" sqref="AI4"/>
    </sheetView>
  </sheetViews>
  <sheetFormatPr defaultColWidth="9.00390625" defaultRowHeight="12.75"/>
  <cols>
    <col min="1" max="1" width="1.37890625" style="131" customWidth="1"/>
    <col min="2" max="2" width="0.12890625" style="131" customWidth="1"/>
    <col min="3" max="3" width="0.74609375" style="131" hidden="1" customWidth="1"/>
    <col min="4" max="6" width="0.6171875" style="131" hidden="1" customWidth="1"/>
    <col min="7" max="7" width="0.74609375" style="131" hidden="1" customWidth="1"/>
    <col min="8" max="8" width="32.25390625" style="131" customWidth="1"/>
    <col min="9" max="10" width="7.00390625" style="131" customWidth="1"/>
    <col min="11" max="11" width="9.125" style="131" customWidth="1"/>
    <col min="12" max="12" width="5.625" style="131" customWidth="1"/>
    <col min="13" max="16" width="0" style="131" hidden="1" customWidth="1"/>
    <col min="17" max="17" width="15.625" style="131" customWidth="1"/>
    <col min="18" max="25" width="0" style="131" hidden="1" customWidth="1"/>
    <col min="26" max="26" width="15.625" style="131" customWidth="1"/>
    <col min="27" max="28" width="0" style="131" hidden="1" customWidth="1"/>
    <col min="29" max="29" width="15.00390625" style="131" customWidth="1"/>
    <col min="30" max="31" width="0" style="131" hidden="1" customWidth="1"/>
    <col min="32" max="32" width="15.375" style="131" customWidth="1"/>
    <col min="33" max="34" width="0" style="131" hidden="1" customWidth="1"/>
    <col min="35" max="35" width="15.875" style="131" customWidth="1"/>
    <col min="36" max="41" width="0" style="131" hidden="1" customWidth="1"/>
    <col min="42" max="42" width="0.74609375" style="131" customWidth="1"/>
    <col min="43" max="234" width="9.125" style="131" customWidth="1"/>
    <col min="235" max="16384" width="9.125" style="131" customWidth="1"/>
  </cols>
  <sheetData>
    <row r="1" spans="29:35" ht="15.75">
      <c r="AC1" s="235"/>
      <c r="AD1" s="235"/>
      <c r="AE1" s="235"/>
      <c r="AF1" s="235"/>
      <c r="AG1" s="236"/>
      <c r="AH1" s="237"/>
      <c r="AI1" s="234" t="s">
        <v>455</v>
      </c>
    </row>
    <row r="2" spans="26:35" ht="15.75">
      <c r="Z2" s="459" t="s">
        <v>378</v>
      </c>
      <c r="AA2" s="435"/>
      <c r="AB2" s="435"/>
      <c r="AC2" s="435"/>
      <c r="AD2" s="435"/>
      <c r="AE2" s="435"/>
      <c r="AF2" s="435"/>
      <c r="AG2" s="435"/>
      <c r="AH2" s="435"/>
      <c r="AI2" s="435"/>
    </row>
    <row r="3" spans="29:35" ht="15.75">
      <c r="AC3" s="235"/>
      <c r="AD3" s="235"/>
      <c r="AE3" s="235"/>
      <c r="AF3" s="235"/>
      <c r="AG3" s="236"/>
      <c r="AH3" s="237"/>
      <c r="AI3" s="234" t="s">
        <v>60</v>
      </c>
    </row>
    <row r="4" spans="29:35" ht="15.75">
      <c r="AC4" s="235"/>
      <c r="AD4" s="235"/>
      <c r="AE4" s="235"/>
      <c r="AF4" s="235"/>
      <c r="AG4" s="236"/>
      <c r="AH4" s="236"/>
      <c r="AI4" s="56" t="s">
        <v>603</v>
      </c>
    </row>
    <row r="5" spans="29:35" ht="15.75">
      <c r="AC5" s="235"/>
      <c r="AD5" s="235"/>
      <c r="AE5" s="235"/>
      <c r="AF5" s="235"/>
      <c r="AG5" s="235"/>
      <c r="AH5" s="235"/>
      <c r="AI5" s="235"/>
    </row>
    <row r="6" spans="29:35" ht="15.75">
      <c r="AC6" s="235"/>
      <c r="AD6" s="235"/>
      <c r="AE6" s="235"/>
      <c r="AF6" s="235"/>
      <c r="AG6" s="235"/>
      <c r="AH6" s="235"/>
      <c r="AI6" s="235"/>
    </row>
    <row r="7" spans="29:35" ht="15.75">
      <c r="AC7" s="235"/>
      <c r="AD7" s="235"/>
      <c r="AE7" s="235"/>
      <c r="AF7" s="53"/>
      <c r="AG7" s="236"/>
      <c r="AH7" s="237"/>
      <c r="AI7" s="234" t="s">
        <v>456</v>
      </c>
    </row>
    <row r="8" spans="29:35" ht="15.75">
      <c r="AC8" s="459" t="s">
        <v>465</v>
      </c>
      <c r="AD8" s="460"/>
      <c r="AE8" s="460"/>
      <c r="AF8" s="460"/>
      <c r="AG8" s="460"/>
      <c r="AH8" s="460"/>
      <c r="AI8" s="460"/>
    </row>
    <row r="9" spans="29:35" ht="15.75">
      <c r="AC9" s="235"/>
      <c r="AD9" s="235"/>
      <c r="AE9" s="235"/>
      <c r="AF9" s="53"/>
      <c r="AG9" s="236"/>
      <c r="AH9" s="237"/>
      <c r="AI9" s="234" t="s">
        <v>60</v>
      </c>
    </row>
    <row r="10" spans="29:35" ht="15.75">
      <c r="AC10" s="461" t="s">
        <v>469</v>
      </c>
      <c r="AD10" s="435"/>
      <c r="AE10" s="435"/>
      <c r="AF10" s="435"/>
      <c r="AG10" s="435"/>
      <c r="AH10" s="435"/>
      <c r="AI10" s="435"/>
    </row>
    <row r="11" spans="29:35" ht="15.75">
      <c r="AC11" s="235"/>
      <c r="AD11" s="235"/>
      <c r="AE11" s="235"/>
      <c r="AF11" s="235"/>
      <c r="AG11" s="235"/>
      <c r="AH11" s="235"/>
      <c r="AI11" s="235"/>
    </row>
    <row r="12" spans="1:42" ht="12.7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2"/>
      <c r="N12" s="132"/>
      <c r="O12" s="134"/>
      <c r="P12" s="132"/>
      <c r="Q12" s="134"/>
      <c r="R12" s="132"/>
      <c r="S12" s="132"/>
      <c r="T12" s="132"/>
      <c r="U12" s="132"/>
      <c r="V12" s="132"/>
      <c r="W12" s="132"/>
      <c r="X12" s="134"/>
      <c r="Y12" s="134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</row>
    <row r="13" spans="1:42" ht="30.75" customHeight="1">
      <c r="A13" s="135"/>
      <c r="B13" s="136"/>
      <c r="C13" s="136"/>
      <c r="D13" s="136"/>
      <c r="E13" s="136"/>
      <c r="F13" s="136"/>
      <c r="G13" s="136"/>
      <c r="H13" s="513" t="s">
        <v>466</v>
      </c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137"/>
      <c r="AK13" s="137"/>
      <c r="AL13" s="132"/>
      <c r="AM13" s="132"/>
      <c r="AN13" s="132"/>
      <c r="AO13" s="132"/>
      <c r="AP13" s="132"/>
    </row>
    <row r="14" spans="1:42" ht="17.25" customHeight="1" thickBo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2"/>
      <c r="N14" s="132"/>
      <c r="O14" s="138"/>
      <c r="P14" s="132"/>
      <c r="Q14" s="138"/>
      <c r="R14" s="132"/>
      <c r="S14" s="132"/>
      <c r="T14" s="132"/>
      <c r="U14" s="132"/>
      <c r="V14" s="132"/>
      <c r="W14" s="132"/>
      <c r="X14" s="138"/>
      <c r="Y14" s="138"/>
      <c r="Z14" s="138"/>
      <c r="AA14" s="138"/>
      <c r="AB14" s="132"/>
      <c r="AC14" s="132"/>
      <c r="AD14" s="132"/>
      <c r="AE14" s="132"/>
      <c r="AF14" s="132"/>
      <c r="AG14" s="132"/>
      <c r="AH14" s="132"/>
      <c r="AI14" s="215" t="s">
        <v>457</v>
      </c>
      <c r="AJ14" s="132"/>
      <c r="AK14" s="132"/>
      <c r="AL14" s="139"/>
      <c r="AM14" s="139"/>
      <c r="AN14" s="132"/>
      <c r="AO14" s="132"/>
      <c r="AP14" s="132"/>
    </row>
    <row r="15" spans="1:42" s="213" customFormat="1" ht="18" customHeight="1" thickBot="1">
      <c r="A15" s="216"/>
      <c r="B15" s="515" t="s">
        <v>66</v>
      </c>
      <c r="C15" s="515"/>
      <c r="D15" s="515"/>
      <c r="E15" s="515"/>
      <c r="F15" s="515"/>
      <c r="G15" s="515"/>
      <c r="H15" s="503"/>
      <c r="I15" s="517" t="s">
        <v>67</v>
      </c>
      <c r="J15" s="517"/>
      <c r="K15" s="517"/>
      <c r="L15" s="517"/>
      <c r="M15" s="211"/>
      <c r="N15" s="211"/>
      <c r="O15" s="211"/>
      <c r="P15" s="211"/>
      <c r="Q15" s="515" t="s">
        <v>458</v>
      </c>
      <c r="R15" s="500"/>
      <c r="S15" s="500"/>
      <c r="T15" s="500"/>
      <c r="U15" s="500"/>
      <c r="V15" s="500"/>
      <c r="W15" s="500"/>
      <c r="X15" s="219" t="s">
        <v>459</v>
      </c>
      <c r="Y15" s="220" t="s">
        <v>460</v>
      </c>
      <c r="Z15" s="502" t="s">
        <v>71</v>
      </c>
      <c r="AA15" s="503"/>
      <c r="AB15" s="503"/>
      <c r="AC15" s="503"/>
      <c r="AD15" s="503"/>
      <c r="AE15" s="503"/>
      <c r="AF15" s="503"/>
      <c r="AG15" s="503"/>
      <c r="AH15" s="503"/>
      <c r="AI15" s="462"/>
      <c r="AJ15" s="462"/>
      <c r="AK15" s="462"/>
      <c r="AL15" s="221"/>
      <c r="AM15" s="221"/>
      <c r="AN15" s="222"/>
      <c r="AO15" s="223"/>
      <c r="AP15" s="212"/>
    </row>
    <row r="16" spans="1:42" s="213" customFormat="1" ht="65.25" customHeight="1" thickBot="1">
      <c r="A16" s="216"/>
      <c r="B16" s="515"/>
      <c r="C16" s="515"/>
      <c r="D16" s="515"/>
      <c r="E16" s="515"/>
      <c r="F16" s="515"/>
      <c r="G16" s="515"/>
      <c r="H16" s="515"/>
      <c r="I16" s="504" t="s">
        <v>461</v>
      </c>
      <c r="J16" s="506" t="s">
        <v>468</v>
      </c>
      <c r="K16" s="506" t="s">
        <v>72</v>
      </c>
      <c r="L16" s="508" t="s">
        <v>462</v>
      </c>
      <c r="M16" s="224"/>
      <c r="N16" s="214"/>
      <c r="O16" s="214"/>
      <c r="P16" s="215"/>
      <c r="Q16" s="515"/>
      <c r="R16" s="501"/>
      <c r="S16" s="518"/>
      <c r="T16" s="518"/>
      <c r="U16" s="518"/>
      <c r="V16" s="518"/>
      <c r="W16" s="501"/>
      <c r="X16" s="225"/>
      <c r="Y16" s="226"/>
      <c r="Z16" s="462" t="s">
        <v>73</v>
      </c>
      <c r="AA16" s="463"/>
      <c r="AB16" s="464"/>
      <c r="AC16" s="462" t="s">
        <v>74</v>
      </c>
      <c r="AD16" s="463"/>
      <c r="AE16" s="464"/>
      <c r="AF16" s="462" t="s">
        <v>75</v>
      </c>
      <c r="AG16" s="463"/>
      <c r="AH16" s="463"/>
      <c r="AI16" s="510" t="s">
        <v>77</v>
      </c>
      <c r="AJ16" s="511"/>
      <c r="AK16" s="512"/>
      <c r="AL16" s="223"/>
      <c r="AM16" s="227"/>
      <c r="AN16" s="228"/>
      <c r="AO16" s="223"/>
      <c r="AP16" s="212"/>
    </row>
    <row r="17" spans="1:42" s="213" customFormat="1" ht="30.75" customHeight="1" thickBot="1">
      <c r="A17" s="215"/>
      <c r="B17" s="515"/>
      <c r="C17" s="515"/>
      <c r="D17" s="515"/>
      <c r="E17" s="515"/>
      <c r="F17" s="515"/>
      <c r="G17" s="515"/>
      <c r="H17" s="516"/>
      <c r="I17" s="505"/>
      <c r="J17" s="507"/>
      <c r="K17" s="507"/>
      <c r="L17" s="509"/>
      <c r="M17" s="215"/>
      <c r="N17" s="215"/>
      <c r="O17" s="215"/>
      <c r="P17" s="215"/>
      <c r="Q17" s="516"/>
      <c r="R17" s="501"/>
      <c r="S17" s="518"/>
      <c r="T17" s="518"/>
      <c r="U17" s="518"/>
      <c r="V17" s="518"/>
      <c r="W17" s="501"/>
      <c r="X17" s="225"/>
      <c r="Y17" s="226"/>
      <c r="Z17" s="465"/>
      <c r="AA17" s="466"/>
      <c r="AB17" s="467"/>
      <c r="AC17" s="465"/>
      <c r="AD17" s="466"/>
      <c r="AE17" s="467"/>
      <c r="AF17" s="465"/>
      <c r="AG17" s="466"/>
      <c r="AH17" s="466"/>
      <c r="AI17" s="395"/>
      <c r="AJ17" s="393" t="s">
        <v>459</v>
      </c>
      <c r="AK17" s="394" t="s">
        <v>460</v>
      </c>
      <c r="AL17" s="215"/>
      <c r="AM17" s="215"/>
      <c r="AN17" s="215"/>
      <c r="AO17" s="215"/>
      <c r="AP17" s="215"/>
    </row>
    <row r="18" spans="1:42" s="213" customFormat="1" ht="13.5" customHeight="1" thickBot="1">
      <c r="A18" s="215"/>
      <c r="B18" s="229"/>
      <c r="C18" s="229"/>
      <c r="D18" s="229"/>
      <c r="E18" s="229"/>
      <c r="F18" s="229"/>
      <c r="G18" s="229"/>
      <c r="H18" s="230">
        <v>1</v>
      </c>
      <c r="I18" s="231">
        <v>2</v>
      </c>
      <c r="J18" s="231">
        <v>3</v>
      </c>
      <c r="K18" s="231">
        <v>4</v>
      </c>
      <c r="L18" s="231">
        <v>5</v>
      </c>
      <c r="M18" s="217"/>
      <c r="N18" s="217"/>
      <c r="O18" s="217"/>
      <c r="P18" s="217"/>
      <c r="Q18" s="232">
        <v>6</v>
      </c>
      <c r="R18" s="218"/>
      <c r="S18" s="218"/>
      <c r="T18" s="218"/>
      <c r="U18" s="218"/>
      <c r="V18" s="218"/>
      <c r="W18" s="218"/>
      <c r="X18" s="232"/>
      <c r="Y18" s="232"/>
      <c r="Z18" s="232">
        <v>7</v>
      </c>
      <c r="AA18" s="232"/>
      <c r="AB18" s="232"/>
      <c r="AC18" s="232">
        <v>8</v>
      </c>
      <c r="AD18" s="232"/>
      <c r="AE18" s="232"/>
      <c r="AF18" s="232">
        <v>9</v>
      </c>
      <c r="AG18" s="232"/>
      <c r="AH18" s="232"/>
      <c r="AI18" s="392">
        <v>10</v>
      </c>
      <c r="AJ18" s="233"/>
      <c r="AK18" s="233"/>
      <c r="AL18" s="215"/>
      <c r="AM18" s="215"/>
      <c r="AN18" s="215"/>
      <c r="AO18" s="215"/>
      <c r="AP18" s="215"/>
    </row>
    <row r="19" spans="1:42" s="143" customFormat="1" ht="42.75" customHeight="1">
      <c r="A19" s="144"/>
      <c r="B19" s="494" t="s">
        <v>169</v>
      </c>
      <c r="C19" s="494"/>
      <c r="D19" s="494"/>
      <c r="E19" s="494"/>
      <c r="F19" s="494"/>
      <c r="G19" s="494"/>
      <c r="H19" s="495"/>
      <c r="I19" s="145">
        <v>905</v>
      </c>
      <c r="J19" s="146">
        <v>0</v>
      </c>
      <c r="K19" s="147">
        <v>0</v>
      </c>
      <c r="L19" s="145">
        <v>0</v>
      </c>
      <c r="M19" s="496"/>
      <c r="N19" s="496"/>
      <c r="O19" s="496"/>
      <c r="P19" s="497"/>
      <c r="Q19" s="148">
        <v>229073.7</v>
      </c>
      <c r="R19" s="149">
        <v>0</v>
      </c>
      <c r="S19" s="150">
        <v>0</v>
      </c>
      <c r="T19" s="150">
        <v>0</v>
      </c>
      <c r="U19" s="150">
        <v>0</v>
      </c>
      <c r="V19" s="150">
        <v>0</v>
      </c>
      <c r="W19" s="151">
        <v>0</v>
      </c>
      <c r="X19" s="498"/>
      <c r="Y19" s="499"/>
      <c r="Z19" s="152">
        <v>51496.5</v>
      </c>
      <c r="AA19" s="498"/>
      <c r="AB19" s="499"/>
      <c r="AC19" s="152">
        <v>13395.6</v>
      </c>
      <c r="AD19" s="498"/>
      <c r="AE19" s="499"/>
      <c r="AF19" s="152">
        <v>5075.2</v>
      </c>
      <c r="AG19" s="498"/>
      <c r="AH19" s="499"/>
      <c r="AI19" s="152">
        <v>17506.7</v>
      </c>
      <c r="AJ19" s="492"/>
      <c r="AK19" s="493"/>
      <c r="AL19" s="153">
        <v>0</v>
      </c>
      <c r="AM19" s="154">
        <v>0</v>
      </c>
      <c r="AN19" s="154">
        <v>1408092.68</v>
      </c>
      <c r="AO19" s="154">
        <v>229073666</v>
      </c>
      <c r="AP19" s="155"/>
    </row>
    <row r="20" spans="1:42" s="143" customFormat="1" ht="15" customHeight="1">
      <c r="A20" s="144"/>
      <c r="B20" s="199"/>
      <c r="C20" s="482" t="s">
        <v>177</v>
      </c>
      <c r="D20" s="482"/>
      <c r="E20" s="482"/>
      <c r="F20" s="482"/>
      <c r="G20" s="482"/>
      <c r="H20" s="483"/>
      <c r="I20" s="156">
        <v>905</v>
      </c>
      <c r="J20" s="157">
        <v>701</v>
      </c>
      <c r="K20" s="158">
        <v>0</v>
      </c>
      <c r="L20" s="156">
        <v>0</v>
      </c>
      <c r="M20" s="484"/>
      <c r="N20" s="484"/>
      <c r="O20" s="484"/>
      <c r="P20" s="485"/>
      <c r="Q20" s="159">
        <v>80788.8</v>
      </c>
      <c r="R20" s="160">
        <v>0</v>
      </c>
      <c r="S20" s="161">
        <v>0</v>
      </c>
      <c r="T20" s="161">
        <v>0</v>
      </c>
      <c r="U20" s="161">
        <v>0</v>
      </c>
      <c r="V20" s="161">
        <v>0</v>
      </c>
      <c r="W20" s="162">
        <v>0</v>
      </c>
      <c r="X20" s="480"/>
      <c r="Y20" s="481"/>
      <c r="Z20" s="162">
        <v>0</v>
      </c>
      <c r="AA20" s="480"/>
      <c r="AB20" s="481"/>
      <c r="AC20" s="162">
        <v>0</v>
      </c>
      <c r="AD20" s="480"/>
      <c r="AE20" s="481"/>
      <c r="AF20" s="162">
        <v>46.7</v>
      </c>
      <c r="AG20" s="480"/>
      <c r="AH20" s="481"/>
      <c r="AI20" s="162">
        <v>784.5</v>
      </c>
      <c r="AJ20" s="480"/>
      <c r="AK20" s="481"/>
      <c r="AL20" s="163">
        <v>0</v>
      </c>
      <c r="AM20" s="164">
        <v>0</v>
      </c>
      <c r="AN20" s="164">
        <v>6569.77</v>
      </c>
      <c r="AO20" s="164">
        <v>80788800</v>
      </c>
      <c r="AP20" s="155"/>
    </row>
    <row r="21" spans="1:42" s="143" customFormat="1" ht="29.25" customHeight="1">
      <c r="A21" s="144"/>
      <c r="B21" s="202"/>
      <c r="C21" s="201"/>
      <c r="D21" s="474" t="s">
        <v>178</v>
      </c>
      <c r="E21" s="474"/>
      <c r="F21" s="474"/>
      <c r="G21" s="474"/>
      <c r="H21" s="475"/>
      <c r="I21" s="165">
        <v>905</v>
      </c>
      <c r="J21" s="166">
        <v>701</v>
      </c>
      <c r="K21" s="167">
        <v>4200000</v>
      </c>
      <c r="L21" s="165">
        <v>0</v>
      </c>
      <c r="M21" s="476"/>
      <c r="N21" s="476"/>
      <c r="O21" s="476"/>
      <c r="P21" s="477"/>
      <c r="Q21" s="168">
        <v>80788.8</v>
      </c>
      <c r="R21" s="160">
        <v>0</v>
      </c>
      <c r="S21" s="161">
        <v>0</v>
      </c>
      <c r="T21" s="161">
        <v>0</v>
      </c>
      <c r="U21" s="161">
        <v>0</v>
      </c>
      <c r="V21" s="161">
        <v>0</v>
      </c>
      <c r="W21" s="162">
        <v>0</v>
      </c>
      <c r="X21" s="472"/>
      <c r="Y21" s="473"/>
      <c r="Z21" s="169">
        <v>0</v>
      </c>
      <c r="AA21" s="472"/>
      <c r="AB21" s="473"/>
      <c r="AC21" s="169">
        <v>0</v>
      </c>
      <c r="AD21" s="472"/>
      <c r="AE21" s="473"/>
      <c r="AF21" s="169">
        <v>46.7</v>
      </c>
      <c r="AG21" s="472"/>
      <c r="AH21" s="473"/>
      <c r="AI21" s="169">
        <v>784.5</v>
      </c>
      <c r="AJ21" s="472"/>
      <c r="AK21" s="473"/>
      <c r="AL21" s="163">
        <v>0</v>
      </c>
      <c r="AM21" s="164">
        <v>0</v>
      </c>
      <c r="AN21" s="164">
        <v>6569.77</v>
      </c>
      <c r="AO21" s="164">
        <v>80788800</v>
      </c>
      <c r="AP21" s="155"/>
    </row>
    <row r="22" spans="1:42" s="143" customFormat="1" ht="32.25" customHeight="1">
      <c r="A22" s="144"/>
      <c r="B22" s="202"/>
      <c r="C22" s="200"/>
      <c r="D22" s="204"/>
      <c r="E22" s="474" t="s">
        <v>114</v>
      </c>
      <c r="F22" s="474"/>
      <c r="G22" s="474"/>
      <c r="H22" s="475"/>
      <c r="I22" s="165">
        <v>905</v>
      </c>
      <c r="J22" s="166">
        <v>701</v>
      </c>
      <c r="K22" s="167">
        <v>4209900</v>
      </c>
      <c r="L22" s="165">
        <v>0</v>
      </c>
      <c r="M22" s="476"/>
      <c r="N22" s="476"/>
      <c r="O22" s="476"/>
      <c r="P22" s="477"/>
      <c r="Q22" s="168">
        <v>80788.8</v>
      </c>
      <c r="R22" s="160">
        <v>0</v>
      </c>
      <c r="S22" s="161">
        <v>0</v>
      </c>
      <c r="T22" s="161">
        <v>0</v>
      </c>
      <c r="U22" s="161">
        <v>0</v>
      </c>
      <c r="V22" s="161">
        <v>0</v>
      </c>
      <c r="W22" s="162">
        <v>0</v>
      </c>
      <c r="X22" s="472"/>
      <c r="Y22" s="473"/>
      <c r="Z22" s="169">
        <v>0</v>
      </c>
      <c r="AA22" s="472"/>
      <c r="AB22" s="473"/>
      <c r="AC22" s="169">
        <v>0</v>
      </c>
      <c r="AD22" s="472"/>
      <c r="AE22" s="473"/>
      <c r="AF22" s="169">
        <v>46.7</v>
      </c>
      <c r="AG22" s="472"/>
      <c r="AH22" s="473"/>
      <c r="AI22" s="169">
        <v>784.5</v>
      </c>
      <c r="AJ22" s="472"/>
      <c r="AK22" s="473"/>
      <c r="AL22" s="163">
        <v>0</v>
      </c>
      <c r="AM22" s="164">
        <v>0</v>
      </c>
      <c r="AN22" s="164">
        <v>6569.77</v>
      </c>
      <c r="AO22" s="164">
        <v>80788800</v>
      </c>
      <c r="AP22" s="155"/>
    </row>
    <row r="23" spans="1:42" s="143" customFormat="1" ht="29.25" customHeight="1">
      <c r="A23" s="144"/>
      <c r="B23" s="202"/>
      <c r="C23" s="200"/>
      <c r="D23" s="203"/>
      <c r="E23" s="203"/>
      <c r="F23" s="204"/>
      <c r="G23" s="478" t="s">
        <v>116</v>
      </c>
      <c r="H23" s="479"/>
      <c r="I23" s="165">
        <v>905</v>
      </c>
      <c r="J23" s="166">
        <v>701</v>
      </c>
      <c r="K23" s="167">
        <v>4209900</v>
      </c>
      <c r="L23" s="165">
        <v>1</v>
      </c>
      <c r="M23" s="476"/>
      <c r="N23" s="476"/>
      <c r="O23" s="476"/>
      <c r="P23" s="477"/>
      <c r="Q23" s="168">
        <v>80788.8</v>
      </c>
      <c r="R23" s="160">
        <v>0</v>
      </c>
      <c r="S23" s="161">
        <v>0</v>
      </c>
      <c r="T23" s="161">
        <v>0</v>
      </c>
      <c r="U23" s="161">
        <v>0</v>
      </c>
      <c r="V23" s="161">
        <v>0</v>
      </c>
      <c r="W23" s="162">
        <v>0</v>
      </c>
      <c r="X23" s="472"/>
      <c r="Y23" s="473"/>
      <c r="Z23" s="169">
        <v>0</v>
      </c>
      <c r="AA23" s="472"/>
      <c r="AB23" s="473"/>
      <c r="AC23" s="169">
        <v>0</v>
      </c>
      <c r="AD23" s="472"/>
      <c r="AE23" s="473"/>
      <c r="AF23" s="169">
        <v>46.7</v>
      </c>
      <c r="AG23" s="472"/>
      <c r="AH23" s="473"/>
      <c r="AI23" s="169">
        <v>784.5</v>
      </c>
      <c r="AJ23" s="472"/>
      <c r="AK23" s="473"/>
      <c r="AL23" s="163">
        <v>0</v>
      </c>
      <c r="AM23" s="164">
        <v>0</v>
      </c>
      <c r="AN23" s="164">
        <v>6569.77</v>
      </c>
      <c r="AO23" s="164">
        <v>80788800</v>
      </c>
      <c r="AP23" s="155"/>
    </row>
    <row r="24" spans="1:42" s="143" customFormat="1" ht="15.75" customHeight="1">
      <c r="A24" s="144"/>
      <c r="B24" s="199"/>
      <c r="C24" s="482" t="s">
        <v>112</v>
      </c>
      <c r="D24" s="482"/>
      <c r="E24" s="482"/>
      <c r="F24" s="482"/>
      <c r="G24" s="482"/>
      <c r="H24" s="483"/>
      <c r="I24" s="156">
        <v>905</v>
      </c>
      <c r="J24" s="157">
        <v>702</v>
      </c>
      <c r="K24" s="158">
        <v>0</v>
      </c>
      <c r="L24" s="156">
        <v>0</v>
      </c>
      <c r="M24" s="484"/>
      <c r="N24" s="484"/>
      <c r="O24" s="484"/>
      <c r="P24" s="485"/>
      <c r="Q24" s="159">
        <v>37876.7</v>
      </c>
      <c r="R24" s="160">
        <v>0</v>
      </c>
      <c r="S24" s="161">
        <v>0</v>
      </c>
      <c r="T24" s="161">
        <v>0</v>
      </c>
      <c r="U24" s="161">
        <v>0</v>
      </c>
      <c r="V24" s="161">
        <v>0</v>
      </c>
      <c r="W24" s="162">
        <v>0</v>
      </c>
      <c r="X24" s="480"/>
      <c r="Y24" s="481"/>
      <c r="Z24" s="162">
        <v>488</v>
      </c>
      <c r="AA24" s="480"/>
      <c r="AB24" s="481"/>
      <c r="AC24" s="162">
        <v>128</v>
      </c>
      <c r="AD24" s="480"/>
      <c r="AE24" s="481"/>
      <c r="AF24" s="162">
        <v>820.4</v>
      </c>
      <c r="AG24" s="480"/>
      <c r="AH24" s="481"/>
      <c r="AI24" s="162">
        <v>3666</v>
      </c>
      <c r="AJ24" s="480"/>
      <c r="AK24" s="481"/>
      <c r="AL24" s="163">
        <v>0</v>
      </c>
      <c r="AM24" s="164">
        <v>0</v>
      </c>
      <c r="AN24" s="164">
        <v>0</v>
      </c>
      <c r="AO24" s="164">
        <v>37876700</v>
      </c>
      <c r="AP24" s="155"/>
    </row>
    <row r="25" spans="1:42" s="143" customFormat="1" ht="49.5" customHeight="1">
      <c r="A25" s="144"/>
      <c r="B25" s="202"/>
      <c r="C25" s="201"/>
      <c r="D25" s="474" t="s">
        <v>182</v>
      </c>
      <c r="E25" s="474"/>
      <c r="F25" s="474"/>
      <c r="G25" s="474"/>
      <c r="H25" s="475"/>
      <c r="I25" s="165">
        <v>905</v>
      </c>
      <c r="J25" s="166">
        <v>702</v>
      </c>
      <c r="K25" s="167">
        <v>4210000</v>
      </c>
      <c r="L25" s="165">
        <v>0</v>
      </c>
      <c r="M25" s="476"/>
      <c r="N25" s="476"/>
      <c r="O25" s="476"/>
      <c r="P25" s="477"/>
      <c r="Q25" s="168">
        <v>29509.7</v>
      </c>
      <c r="R25" s="160">
        <v>0</v>
      </c>
      <c r="S25" s="161">
        <v>0</v>
      </c>
      <c r="T25" s="161">
        <v>0</v>
      </c>
      <c r="U25" s="161">
        <v>0</v>
      </c>
      <c r="V25" s="161">
        <v>0</v>
      </c>
      <c r="W25" s="162">
        <v>0</v>
      </c>
      <c r="X25" s="472"/>
      <c r="Y25" s="473"/>
      <c r="Z25" s="169">
        <v>0</v>
      </c>
      <c r="AA25" s="472"/>
      <c r="AB25" s="473"/>
      <c r="AC25" s="169">
        <v>0</v>
      </c>
      <c r="AD25" s="472"/>
      <c r="AE25" s="473"/>
      <c r="AF25" s="169">
        <v>806.7</v>
      </c>
      <c r="AG25" s="472"/>
      <c r="AH25" s="473"/>
      <c r="AI25" s="169">
        <v>1514.3</v>
      </c>
      <c r="AJ25" s="472"/>
      <c r="AK25" s="473"/>
      <c r="AL25" s="163">
        <v>0</v>
      </c>
      <c r="AM25" s="164">
        <v>0</v>
      </c>
      <c r="AN25" s="164">
        <v>0</v>
      </c>
      <c r="AO25" s="164">
        <v>29509700</v>
      </c>
      <c r="AP25" s="155"/>
    </row>
    <row r="26" spans="1:42" s="143" customFormat="1" ht="32.25" customHeight="1">
      <c r="A26" s="144"/>
      <c r="B26" s="202"/>
      <c r="C26" s="200"/>
      <c r="D26" s="204"/>
      <c r="E26" s="474" t="s">
        <v>114</v>
      </c>
      <c r="F26" s="474"/>
      <c r="G26" s="474"/>
      <c r="H26" s="475"/>
      <c r="I26" s="165">
        <v>905</v>
      </c>
      <c r="J26" s="166">
        <v>702</v>
      </c>
      <c r="K26" s="167">
        <v>4219900</v>
      </c>
      <c r="L26" s="165">
        <v>0</v>
      </c>
      <c r="M26" s="476"/>
      <c r="N26" s="476"/>
      <c r="O26" s="476"/>
      <c r="P26" s="477"/>
      <c r="Q26" s="168">
        <v>29509.7</v>
      </c>
      <c r="R26" s="160">
        <v>0</v>
      </c>
      <c r="S26" s="161">
        <v>0</v>
      </c>
      <c r="T26" s="161">
        <v>0</v>
      </c>
      <c r="U26" s="161">
        <v>0</v>
      </c>
      <c r="V26" s="161">
        <v>0</v>
      </c>
      <c r="W26" s="162">
        <v>0</v>
      </c>
      <c r="X26" s="472"/>
      <c r="Y26" s="473"/>
      <c r="Z26" s="169">
        <v>0</v>
      </c>
      <c r="AA26" s="472"/>
      <c r="AB26" s="473"/>
      <c r="AC26" s="169">
        <v>0</v>
      </c>
      <c r="AD26" s="472"/>
      <c r="AE26" s="473"/>
      <c r="AF26" s="169">
        <v>806.7</v>
      </c>
      <c r="AG26" s="472"/>
      <c r="AH26" s="473"/>
      <c r="AI26" s="169">
        <v>1514.3</v>
      </c>
      <c r="AJ26" s="472"/>
      <c r="AK26" s="473"/>
      <c r="AL26" s="163">
        <v>0</v>
      </c>
      <c r="AM26" s="164">
        <v>0</v>
      </c>
      <c r="AN26" s="164">
        <v>0</v>
      </c>
      <c r="AO26" s="164">
        <v>29509700</v>
      </c>
      <c r="AP26" s="155"/>
    </row>
    <row r="27" spans="1:42" s="143" customFormat="1" ht="30.75" customHeight="1">
      <c r="A27" s="144"/>
      <c r="B27" s="202"/>
      <c r="C27" s="200"/>
      <c r="D27" s="203"/>
      <c r="E27" s="203"/>
      <c r="F27" s="204"/>
      <c r="G27" s="478" t="s">
        <v>116</v>
      </c>
      <c r="H27" s="479"/>
      <c r="I27" s="165">
        <v>905</v>
      </c>
      <c r="J27" s="166">
        <v>702</v>
      </c>
      <c r="K27" s="167">
        <v>4219900</v>
      </c>
      <c r="L27" s="165">
        <v>1</v>
      </c>
      <c r="M27" s="476"/>
      <c r="N27" s="476"/>
      <c r="O27" s="476"/>
      <c r="P27" s="477"/>
      <c r="Q27" s="168">
        <v>29509.7</v>
      </c>
      <c r="R27" s="160">
        <v>0</v>
      </c>
      <c r="S27" s="161">
        <v>0</v>
      </c>
      <c r="T27" s="161">
        <v>0</v>
      </c>
      <c r="U27" s="161">
        <v>0</v>
      </c>
      <c r="V27" s="161">
        <v>0</v>
      </c>
      <c r="W27" s="162">
        <v>0</v>
      </c>
      <c r="X27" s="472"/>
      <c r="Y27" s="473"/>
      <c r="Z27" s="169">
        <v>0</v>
      </c>
      <c r="AA27" s="472"/>
      <c r="AB27" s="473"/>
      <c r="AC27" s="169">
        <v>0</v>
      </c>
      <c r="AD27" s="472"/>
      <c r="AE27" s="473"/>
      <c r="AF27" s="169">
        <v>806.7</v>
      </c>
      <c r="AG27" s="472"/>
      <c r="AH27" s="473"/>
      <c r="AI27" s="169">
        <v>1514.3</v>
      </c>
      <c r="AJ27" s="472"/>
      <c r="AK27" s="473"/>
      <c r="AL27" s="163">
        <v>0</v>
      </c>
      <c r="AM27" s="164">
        <v>0</v>
      </c>
      <c r="AN27" s="164">
        <v>0</v>
      </c>
      <c r="AO27" s="164">
        <v>29509700</v>
      </c>
      <c r="AP27" s="155"/>
    </row>
    <row r="28" spans="1:42" s="143" customFormat="1" ht="36.75" customHeight="1">
      <c r="A28" s="144"/>
      <c r="B28" s="202"/>
      <c r="C28" s="201"/>
      <c r="D28" s="474" t="s">
        <v>113</v>
      </c>
      <c r="E28" s="474"/>
      <c r="F28" s="474"/>
      <c r="G28" s="474"/>
      <c r="H28" s="475"/>
      <c r="I28" s="165">
        <v>905</v>
      </c>
      <c r="J28" s="166">
        <v>702</v>
      </c>
      <c r="K28" s="167">
        <v>4230000</v>
      </c>
      <c r="L28" s="165">
        <v>0</v>
      </c>
      <c r="M28" s="476"/>
      <c r="N28" s="476"/>
      <c r="O28" s="476"/>
      <c r="P28" s="477"/>
      <c r="Q28" s="168">
        <v>6927</v>
      </c>
      <c r="R28" s="160">
        <v>0</v>
      </c>
      <c r="S28" s="161">
        <v>0</v>
      </c>
      <c r="T28" s="161">
        <v>0</v>
      </c>
      <c r="U28" s="161">
        <v>0</v>
      </c>
      <c r="V28" s="161">
        <v>0</v>
      </c>
      <c r="W28" s="162">
        <v>0</v>
      </c>
      <c r="X28" s="472"/>
      <c r="Y28" s="473"/>
      <c r="Z28" s="169">
        <v>488</v>
      </c>
      <c r="AA28" s="472"/>
      <c r="AB28" s="473"/>
      <c r="AC28" s="169">
        <v>128</v>
      </c>
      <c r="AD28" s="472"/>
      <c r="AE28" s="473"/>
      <c r="AF28" s="169">
        <v>13.7</v>
      </c>
      <c r="AG28" s="472"/>
      <c r="AH28" s="473"/>
      <c r="AI28" s="169">
        <v>1663.1</v>
      </c>
      <c r="AJ28" s="472"/>
      <c r="AK28" s="473"/>
      <c r="AL28" s="163">
        <v>0</v>
      </c>
      <c r="AM28" s="164">
        <v>0</v>
      </c>
      <c r="AN28" s="164">
        <v>0</v>
      </c>
      <c r="AO28" s="164">
        <v>6927000</v>
      </c>
      <c r="AP28" s="155"/>
    </row>
    <row r="29" spans="1:42" s="143" customFormat="1" ht="32.25" customHeight="1">
      <c r="A29" s="144"/>
      <c r="B29" s="202"/>
      <c r="C29" s="200"/>
      <c r="D29" s="204"/>
      <c r="E29" s="474" t="s">
        <v>114</v>
      </c>
      <c r="F29" s="474"/>
      <c r="G29" s="474"/>
      <c r="H29" s="475"/>
      <c r="I29" s="165">
        <v>905</v>
      </c>
      <c r="J29" s="166">
        <v>702</v>
      </c>
      <c r="K29" s="167">
        <v>4239900</v>
      </c>
      <c r="L29" s="165">
        <v>0</v>
      </c>
      <c r="M29" s="476"/>
      <c r="N29" s="476"/>
      <c r="O29" s="476"/>
      <c r="P29" s="477"/>
      <c r="Q29" s="168">
        <v>6927</v>
      </c>
      <c r="R29" s="160">
        <v>0</v>
      </c>
      <c r="S29" s="161">
        <v>0</v>
      </c>
      <c r="T29" s="161">
        <v>0</v>
      </c>
      <c r="U29" s="161">
        <v>0</v>
      </c>
      <c r="V29" s="161">
        <v>0</v>
      </c>
      <c r="W29" s="162">
        <v>0</v>
      </c>
      <c r="X29" s="472"/>
      <c r="Y29" s="473"/>
      <c r="Z29" s="169">
        <v>488</v>
      </c>
      <c r="AA29" s="472"/>
      <c r="AB29" s="473"/>
      <c r="AC29" s="169">
        <v>128</v>
      </c>
      <c r="AD29" s="472"/>
      <c r="AE29" s="473"/>
      <c r="AF29" s="169">
        <v>13.7</v>
      </c>
      <c r="AG29" s="472"/>
      <c r="AH29" s="473"/>
      <c r="AI29" s="169">
        <v>1663.1</v>
      </c>
      <c r="AJ29" s="472"/>
      <c r="AK29" s="473"/>
      <c r="AL29" s="163">
        <v>0</v>
      </c>
      <c r="AM29" s="164">
        <v>0</v>
      </c>
      <c r="AN29" s="164">
        <v>0</v>
      </c>
      <c r="AO29" s="164">
        <v>6927000</v>
      </c>
      <c r="AP29" s="155"/>
    </row>
    <row r="30" spans="1:42" s="143" customFormat="1" ht="31.5" customHeight="1">
      <c r="A30" s="144"/>
      <c r="B30" s="202"/>
      <c r="C30" s="200"/>
      <c r="D30" s="203"/>
      <c r="E30" s="204"/>
      <c r="F30" s="474" t="s">
        <v>115</v>
      </c>
      <c r="G30" s="474"/>
      <c r="H30" s="475"/>
      <c r="I30" s="165">
        <v>905</v>
      </c>
      <c r="J30" s="166">
        <v>702</v>
      </c>
      <c r="K30" s="167">
        <v>4239901</v>
      </c>
      <c r="L30" s="165">
        <v>0</v>
      </c>
      <c r="M30" s="476"/>
      <c r="N30" s="476"/>
      <c r="O30" s="476"/>
      <c r="P30" s="477"/>
      <c r="Q30" s="168">
        <v>5951</v>
      </c>
      <c r="R30" s="160">
        <v>0</v>
      </c>
      <c r="S30" s="161">
        <v>0</v>
      </c>
      <c r="T30" s="161">
        <v>0</v>
      </c>
      <c r="U30" s="161">
        <v>0</v>
      </c>
      <c r="V30" s="161">
        <v>0</v>
      </c>
      <c r="W30" s="162">
        <v>0</v>
      </c>
      <c r="X30" s="472"/>
      <c r="Y30" s="473"/>
      <c r="Z30" s="169">
        <v>488</v>
      </c>
      <c r="AA30" s="472"/>
      <c r="AB30" s="473"/>
      <c r="AC30" s="169">
        <v>128</v>
      </c>
      <c r="AD30" s="472"/>
      <c r="AE30" s="473"/>
      <c r="AF30" s="169">
        <v>0</v>
      </c>
      <c r="AG30" s="472"/>
      <c r="AH30" s="473"/>
      <c r="AI30" s="169">
        <v>1453</v>
      </c>
      <c r="AJ30" s="472"/>
      <c r="AK30" s="473"/>
      <c r="AL30" s="163">
        <v>0</v>
      </c>
      <c r="AM30" s="164">
        <v>0</v>
      </c>
      <c r="AN30" s="164">
        <v>0</v>
      </c>
      <c r="AO30" s="164">
        <v>5951000</v>
      </c>
      <c r="AP30" s="155"/>
    </row>
    <row r="31" spans="1:42" s="143" customFormat="1" ht="30" customHeight="1">
      <c r="A31" s="144"/>
      <c r="B31" s="202"/>
      <c r="C31" s="200"/>
      <c r="D31" s="203"/>
      <c r="E31" s="203"/>
      <c r="F31" s="204"/>
      <c r="G31" s="478" t="s">
        <v>116</v>
      </c>
      <c r="H31" s="479"/>
      <c r="I31" s="165">
        <v>905</v>
      </c>
      <c r="J31" s="166">
        <v>702</v>
      </c>
      <c r="K31" s="167">
        <v>4239901</v>
      </c>
      <c r="L31" s="165">
        <v>1</v>
      </c>
      <c r="M31" s="476"/>
      <c r="N31" s="476"/>
      <c r="O31" s="476"/>
      <c r="P31" s="477"/>
      <c r="Q31" s="168">
        <v>5951</v>
      </c>
      <c r="R31" s="160">
        <v>0</v>
      </c>
      <c r="S31" s="161">
        <v>0</v>
      </c>
      <c r="T31" s="161">
        <v>0</v>
      </c>
      <c r="U31" s="161">
        <v>0</v>
      </c>
      <c r="V31" s="161">
        <v>0</v>
      </c>
      <c r="W31" s="162">
        <v>0</v>
      </c>
      <c r="X31" s="472"/>
      <c r="Y31" s="473"/>
      <c r="Z31" s="169">
        <v>488</v>
      </c>
      <c r="AA31" s="472"/>
      <c r="AB31" s="473"/>
      <c r="AC31" s="169">
        <v>128</v>
      </c>
      <c r="AD31" s="472"/>
      <c r="AE31" s="473"/>
      <c r="AF31" s="169">
        <v>0</v>
      </c>
      <c r="AG31" s="472"/>
      <c r="AH31" s="473"/>
      <c r="AI31" s="169">
        <v>1453</v>
      </c>
      <c r="AJ31" s="472"/>
      <c r="AK31" s="473"/>
      <c r="AL31" s="163">
        <v>0</v>
      </c>
      <c r="AM31" s="164">
        <v>0</v>
      </c>
      <c r="AN31" s="164">
        <v>0</v>
      </c>
      <c r="AO31" s="164">
        <v>5951000</v>
      </c>
      <c r="AP31" s="155"/>
    </row>
    <row r="32" spans="1:42" s="143" customFormat="1" ht="32.25" customHeight="1">
      <c r="A32" s="144"/>
      <c r="B32" s="202"/>
      <c r="C32" s="200"/>
      <c r="D32" s="203"/>
      <c r="E32" s="204"/>
      <c r="F32" s="474" t="s">
        <v>188</v>
      </c>
      <c r="G32" s="474"/>
      <c r="H32" s="475"/>
      <c r="I32" s="165">
        <v>905</v>
      </c>
      <c r="J32" s="166">
        <v>702</v>
      </c>
      <c r="K32" s="167">
        <v>4239902</v>
      </c>
      <c r="L32" s="165">
        <v>0</v>
      </c>
      <c r="M32" s="476"/>
      <c r="N32" s="476"/>
      <c r="O32" s="476"/>
      <c r="P32" s="477"/>
      <c r="Q32" s="168">
        <v>976</v>
      </c>
      <c r="R32" s="160">
        <v>0</v>
      </c>
      <c r="S32" s="161">
        <v>0</v>
      </c>
      <c r="T32" s="161">
        <v>0</v>
      </c>
      <c r="U32" s="161">
        <v>0</v>
      </c>
      <c r="V32" s="161">
        <v>0</v>
      </c>
      <c r="W32" s="162">
        <v>0</v>
      </c>
      <c r="X32" s="472"/>
      <c r="Y32" s="473"/>
      <c r="Z32" s="169">
        <v>0</v>
      </c>
      <c r="AA32" s="472"/>
      <c r="AB32" s="473"/>
      <c r="AC32" s="169">
        <v>0</v>
      </c>
      <c r="AD32" s="472"/>
      <c r="AE32" s="473"/>
      <c r="AF32" s="169">
        <v>13.7</v>
      </c>
      <c r="AG32" s="472"/>
      <c r="AH32" s="473"/>
      <c r="AI32" s="169">
        <v>210.1</v>
      </c>
      <c r="AJ32" s="472"/>
      <c r="AK32" s="473"/>
      <c r="AL32" s="163">
        <v>0</v>
      </c>
      <c r="AM32" s="164">
        <v>0</v>
      </c>
      <c r="AN32" s="164">
        <v>0</v>
      </c>
      <c r="AO32" s="164">
        <v>976000</v>
      </c>
      <c r="AP32" s="155"/>
    </row>
    <row r="33" spans="1:42" s="143" customFormat="1" ht="27.75" customHeight="1">
      <c r="A33" s="144"/>
      <c r="B33" s="202"/>
      <c r="C33" s="200"/>
      <c r="D33" s="203"/>
      <c r="E33" s="203"/>
      <c r="F33" s="204"/>
      <c r="G33" s="478" t="s">
        <v>116</v>
      </c>
      <c r="H33" s="479"/>
      <c r="I33" s="165">
        <v>905</v>
      </c>
      <c r="J33" s="166">
        <v>702</v>
      </c>
      <c r="K33" s="167">
        <v>4239902</v>
      </c>
      <c r="L33" s="165">
        <v>1</v>
      </c>
      <c r="M33" s="476"/>
      <c r="N33" s="476"/>
      <c r="O33" s="476"/>
      <c r="P33" s="477"/>
      <c r="Q33" s="168">
        <v>976</v>
      </c>
      <c r="R33" s="160">
        <v>0</v>
      </c>
      <c r="S33" s="161">
        <v>0</v>
      </c>
      <c r="T33" s="161">
        <v>0</v>
      </c>
      <c r="U33" s="161">
        <v>0</v>
      </c>
      <c r="V33" s="161">
        <v>0</v>
      </c>
      <c r="W33" s="162">
        <v>0</v>
      </c>
      <c r="X33" s="472"/>
      <c r="Y33" s="473"/>
      <c r="Z33" s="169">
        <v>0</v>
      </c>
      <c r="AA33" s="472"/>
      <c r="AB33" s="473"/>
      <c r="AC33" s="169">
        <v>0</v>
      </c>
      <c r="AD33" s="472"/>
      <c r="AE33" s="473"/>
      <c r="AF33" s="169">
        <v>13.7</v>
      </c>
      <c r="AG33" s="472"/>
      <c r="AH33" s="473"/>
      <c r="AI33" s="169">
        <v>210.1</v>
      </c>
      <c r="AJ33" s="472"/>
      <c r="AK33" s="473"/>
      <c r="AL33" s="163">
        <v>0</v>
      </c>
      <c r="AM33" s="164">
        <v>0</v>
      </c>
      <c r="AN33" s="164">
        <v>0</v>
      </c>
      <c r="AO33" s="164">
        <v>976000</v>
      </c>
      <c r="AP33" s="155"/>
    </row>
    <row r="34" spans="1:42" s="143" customFormat="1" ht="12" customHeight="1">
      <c r="A34" s="144"/>
      <c r="B34" s="202"/>
      <c r="C34" s="201"/>
      <c r="D34" s="474" t="s">
        <v>193</v>
      </c>
      <c r="E34" s="474"/>
      <c r="F34" s="474"/>
      <c r="G34" s="474"/>
      <c r="H34" s="475"/>
      <c r="I34" s="165">
        <v>905</v>
      </c>
      <c r="J34" s="166">
        <v>702</v>
      </c>
      <c r="K34" s="167">
        <v>4240000</v>
      </c>
      <c r="L34" s="165">
        <v>0</v>
      </c>
      <c r="M34" s="476"/>
      <c r="N34" s="476"/>
      <c r="O34" s="476"/>
      <c r="P34" s="477"/>
      <c r="Q34" s="168">
        <v>1440</v>
      </c>
      <c r="R34" s="160">
        <v>0</v>
      </c>
      <c r="S34" s="161">
        <v>0</v>
      </c>
      <c r="T34" s="161">
        <v>0</v>
      </c>
      <c r="U34" s="161">
        <v>0</v>
      </c>
      <c r="V34" s="161">
        <v>0</v>
      </c>
      <c r="W34" s="162">
        <v>0</v>
      </c>
      <c r="X34" s="472"/>
      <c r="Y34" s="473"/>
      <c r="Z34" s="169">
        <v>0</v>
      </c>
      <c r="AA34" s="472"/>
      <c r="AB34" s="473"/>
      <c r="AC34" s="169">
        <v>0</v>
      </c>
      <c r="AD34" s="472"/>
      <c r="AE34" s="473"/>
      <c r="AF34" s="169">
        <v>0</v>
      </c>
      <c r="AG34" s="472"/>
      <c r="AH34" s="473"/>
      <c r="AI34" s="169">
        <v>488.6</v>
      </c>
      <c r="AJ34" s="472"/>
      <c r="AK34" s="473"/>
      <c r="AL34" s="163">
        <v>0</v>
      </c>
      <c r="AM34" s="164">
        <v>0</v>
      </c>
      <c r="AN34" s="164">
        <v>0</v>
      </c>
      <c r="AO34" s="164">
        <v>1440000</v>
      </c>
      <c r="AP34" s="155"/>
    </row>
    <row r="35" spans="1:42" s="143" customFormat="1" ht="32.25" customHeight="1">
      <c r="A35" s="144"/>
      <c r="B35" s="202"/>
      <c r="C35" s="200"/>
      <c r="D35" s="204"/>
      <c r="E35" s="474" t="s">
        <v>114</v>
      </c>
      <c r="F35" s="474"/>
      <c r="G35" s="474"/>
      <c r="H35" s="475"/>
      <c r="I35" s="165">
        <v>905</v>
      </c>
      <c r="J35" s="166">
        <v>702</v>
      </c>
      <c r="K35" s="167">
        <v>4249900</v>
      </c>
      <c r="L35" s="165">
        <v>0</v>
      </c>
      <c r="M35" s="476"/>
      <c r="N35" s="476"/>
      <c r="O35" s="476"/>
      <c r="P35" s="477"/>
      <c r="Q35" s="168">
        <v>1440</v>
      </c>
      <c r="R35" s="160">
        <v>0</v>
      </c>
      <c r="S35" s="161">
        <v>0</v>
      </c>
      <c r="T35" s="161">
        <v>0</v>
      </c>
      <c r="U35" s="161">
        <v>0</v>
      </c>
      <c r="V35" s="161">
        <v>0</v>
      </c>
      <c r="W35" s="162">
        <v>0</v>
      </c>
      <c r="X35" s="472"/>
      <c r="Y35" s="473"/>
      <c r="Z35" s="169">
        <v>0</v>
      </c>
      <c r="AA35" s="472"/>
      <c r="AB35" s="473"/>
      <c r="AC35" s="169">
        <v>0</v>
      </c>
      <c r="AD35" s="472"/>
      <c r="AE35" s="473"/>
      <c r="AF35" s="169">
        <v>0</v>
      </c>
      <c r="AG35" s="472"/>
      <c r="AH35" s="473"/>
      <c r="AI35" s="169">
        <v>488.6</v>
      </c>
      <c r="AJ35" s="472"/>
      <c r="AK35" s="473"/>
      <c r="AL35" s="163">
        <v>0</v>
      </c>
      <c r="AM35" s="164">
        <v>0</v>
      </c>
      <c r="AN35" s="164">
        <v>0</v>
      </c>
      <c r="AO35" s="164">
        <v>1440000</v>
      </c>
      <c r="AP35" s="155"/>
    </row>
    <row r="36" spans="1:42" s="143" customFormat="1" ht="32.25" customHeight="1">
      <c r="A36" s="144"/>
      <c r="B36" s="202"/>
      <c r="C36" s="200"/>
      <c r="D36" s="203"/>
      <c r="E36" s="203"/>
      <c r="F36" s="204"/>
      <c r="G36" s="478" t="s">
        <v>116</v>
      </c>
      <c r="H36" s="479"/>
      <c r="I36" s="165">
        <v>905</v>
      </c>
      <c r="J36" s="166">
        <v>702</v>
      </c>
      <c r="K36" s="167">
        <v>4249900</v>
      </c>
      <c r="L36" s="165">
        <v>1</v>
      </c>
      <c r="M36" s="476"/>
      <c r="N36" s="476"/>
      <c r="O36" s="476"/>
      <c r="P36" s="477"/>
      <c r="Q36" s="168">
        <v>1440</v>
      </c>
      <c r="R36" s="160">
        <v>0</v>
      </c>
      <c r="S36" s="161">
        <v>0</v>
      </c>
      <c r="T36" s="161">
        <v>0</v>
      </c>
      <c r="U36" s="161">
        <v>0</v>
      </c>
      <c r="V36" s="161">
        <v>0</v>
      </c>
      <c r="W36" s="162">
        <v>0</v>
      </c>
      <c r="X36" s="472"/>
      <c r="Y36" s="473"/>
      <c r="Z36" s="169">
        <v>0</v>
      </c>
      <c r="AA36" s="472"/>
      <c r="AB36" s="473"/>
      <c r="AC36" s="169">
        <v>0</v>
      </c>
      <c r="AD36" s="472"/>
      <c r="AE36" s="473"/>
      <c r="AF36" s="169">
        <v>0</v>
      </c>
      <c r="AG36" s="472"/>
      <c r="AH36" s="473"/>
      <c r="AI36" s="169">
        <v>488.6</v>
      </c>
      <c r="AJ36" s="472"/>
      <c r="AK36" s="473"/>
      <c r="AL36" s="163">
        <v>0</v>
      </c>
      <c r="AM36" s="164">
        <v>0</v>
      </c>
      <c r="AN36" s="164">
        <v>0</v>
      </c>
      <c r="AO36" s="164">
        <v>1440000</v>
      </c>
      <c r="AP36" s="155"/>
    </row>
    <row r="37" spans="1:42" s="143" customFormat="1" ht="13.5" customHeight="1">
      <c r="A37" s="144"/>
      <c r="B37" s="199"/>
      <c r="C37" s="482" t="s">
        <v>117</v>
      </c>
      <c r="D37" s="482"/>
      <c r="E37" s="482"/>
      <c r="F37" s="482"/>
      <c r="G37" s="482"/>
      <c r="H37" s="483"/>
      <c r="I37" s="156">
        <v>905</v>
      </c>
      <c r="J37" s="157">
        <v>801</v>
      </c>
      <c r="K37" s="158">
        <v>0</v>
      </c>
      <c r="L37" s="156">
        <v>0</v>
      </c>
      <c r="M37" s="484"/>
      <c r="N37" s="484"/>
      <c r="O37" s="484"/>
      <c r="P37" s="485"/>
      <c r="Q37" s="159">
        <v>6348.7</v>
      </c>
      <c r="R37" s="160">
        <v>0</v>
      </c>
      <c r="S37" s="161">
        <v>0</v>
      </c>
      <c r="T37" s="161">
        <v>0</v>
      </c>
      <c r="U37" s="161">
        <v>0</v>
      </c>
      <c r="V37" s="161">
        <v>0</v>
      </c>
      <c r="W37" s="162">
        <v>0</v>
      </c>
      <c r="X37" s="480"/>
      <c r="Y37" s="481"/>
      <c r="Z37" s="162">
        <v>598</v>
      </c>
      <c r="AA37" s="480"/>
      <c r="AB37" s="481"/>
      <c r="AC37" s="162">
        <v>158</v>
      </c>
      <c r="AD37" s="480"/>
      <c r="AE37" s="481"/>
      <c r="AF37" s="162">
        <v>563.2</v>
      </c>
      <c r="AG37" s="480"/>
      <c r="AH37" s="481"/>
      <c r="AI37" s="162">
        <v>2182</v>
      </c>
      <c r="AJ37" s="480"/>
      <c r="AK37" s="481"/>
      <c r="AL37" s="163">
        <v>0</v>
      </c>
      <c r="AM37" s="164">
        <v>0</v>
      </c>
      <c r="AN37" s="164">
        <v>0.25</v>
      </c>
      <c r="AO37" s="164">
        <v>6348700</v>
      </c>
      <c r="AP37" s="155"/>
    </row>
    <row r="38" spans="1:42" s="143" customFormat="1" ht="43.5" customHeight="1">
      <c r="A38" s="144"/>
      <c r="B38" s="202"/>
      <c r="C38" s="201"/>
      <c r="D38" s="474" t="s">
        <v>118</v>
      </c>
      <c r="E38" s="474"/>
      <c r="F38" s="474"/>
      <c r="G38" s="474"/>
      <c r="H38" s="475"/>
      <c r="I38" s="165">
        <v>905</v>
      </c>
      <c r="J38" s="166">
        <v>801</v>
      </c>
      <c r="K38" s="167">
        <v>4400000</v>
      </c>
      <c r="L38" s="165">
        <v>0</v>
      </c>
      <c r="M38" s="476"/>
      <c r="N38" s="476"/>
      <c r="O38" s="476"/>
      <c r="P38" s="477"/>
      <c r="Q38" s="168">
        <v>6132.7</v>
      </c>
      <c r="R38" s="160">
        <v>0</v>
      </c>
      <c r="S38" s="161">
        <v>0</v>
      </c>
      <c r="T38" s="161">
        <v>0</v>
      </c>
      <c r="U38" s="161">
        <v>0</v>
      </c>
      <c r="V38" s="161">
        <v>0</v>
      </c>
      <c r="W38" s="162">
        <v>0</v>
      </c>
      <c r="X38" s="472"/>
      <c r="Y38" s="473"/>
      <c r="Z38" s="169">
        <v>588</v>
      </c>
      <c r="AA38" s="472"/>
      <c r="AB38" s="473"/>
      <c r="AC38" s="169">
        <v>155</v>
      </c>
      <c r="AD38" s="472"/>
      <c r="AE38" s="473"/>
      <c r="AF38" s="169">
        <v>547.2</v>
      </c>
      <c r="AG38" s="472"/>
      <c r="AH38" s="473"/>
      <c r="AI38" s="169">
        <v>2033</v>
      </c>
      <c r="AJ38" s="472"/>
      <c r="AK38" s="473"/>
      <c r="AL38" s="163">
        <v>0</v>
      </c>
      <c r="AM38" s="164">
        <v>0</v>
      </c>
      <c r="AN38" s="164">
        <v>0.25</v>
      </c>
      <c r="AO38" s="164">
        <v>6132700</v>
      </c>
      <c r="AP38" s="155"/>
    </row>
    <row r="39" spans="1:42" s="143" customFormat="1" ht="32.25" customHeight="1">
      <c r="A39" s="144"/>
      <c r="B39" s="202"/>
      <c r="C39" s="200"/>
      <c r="D39" s="204"/>
      <c r="E39" s="474" t="s">
        <v>114</v>
      </c>
      <c r="F39" s="474"/>
      <c r="G39" s="474"/>
      <c r="H39" s="475"/>
      <c r="I39" s="165">
        <v>905</v>
      </c>
      <c r="J39" s="166">
        <v>801</v>
      </c>
      <c r="K39" s="167">
        <v>4409900</v>
      </c>
      <c r="L39" s="165">
        <v>0</v>
      </c>
      <c r="M39" s="476"/>
      <c r="N39" s="476"/>
      <c r="O39" s="476"/>
      <c r="P39" s="477"/>
      <c r="Q39" s="168">
        <v>6132.7</v>
      </c>
      <c r="R39" s="160">
        <v>0</v>
      </c>
      <c r="S39" s="161">
        <v>0</v>
      </c>
      <c r="T39" s="161">
        <v>0</v>
      </c>
      <c r="U39" s="161">
        <v>0</v>
      </c>
      <c r="V39" s="161">
        <v>0</v>
      </c>
      <c r="W39" s="162">
        <v>0</v>
      </c>
      <c r="X39" s="472"/>
      <c r="Y39" s="473"/>
      <c r="Z39" s="169">
        <v>588</v>
      </c>
      <c r="AA39" s="472"/>
      <c r="AB39" s="473"/>
      <c r="AC39" s="169">
        <v>155</v>
      </c>
      <c r="AD39" s="472"/>
      <c r="AE39" s="473"/>
      <c r="AF39" s="169">
        <v>547.2</v>
      </c>
      <c r="AG39" s="472"/>
      <c r="AH39" s="473"/>
      <c r="AI39" s="169">
        <v>2033</v>
      </c>
      <c r="AJ39" s="472"/>
      <c r="AK39" s="473"/>
      <c r="AL39" s="163">
        <v>0</v>
      </c>
      <c r="AM39" s="164">
        <v>0</v>
      </c>
      <c r="AN39" s="164">
        <v>0.25</v>
      </c>
      <c r="AO39" s="164">
        <v>6132700</v>
      </c>
      <c r="AP39" s="155"/>
    </row>
    <row r="40" spans="1:42" s="143" customFormat="1" ht="60.75" customHeight="1">
      <c r="A40" s="144"/>
      <c r="B40" s="202"/>
      <c r="C40" s="200"/>
      <c r="D40" s="203"/>
      <c r="E40" s="204"/>
      <c r="F40" s="474" t="s">
        <v>119</v>
      </c>
      <c r="G40" s="474"/>
      <c r="H40" s="475"/>
      <c r="I40" s="165">
        <v>905</v>
      </c>
      <c r="J40" s="166">
        <v>801</v>
      </c>
      <c r="K40" s="167">
        <v>4409901</v>
      </c>
      <c r="L40" s="165">
        <v>0</v>
      </c>
      <c r="M40" s="476"/>
      <c r="N40" s="476"/>
      <c r="O40" s="476"/>
      <c r="P40" s="477"/>
      <c r="Q40" s="168">
        <v>2450</v>
      </c>
      <c r="R40" s="160">
        <v>0</v>
      </c>
      <c r="S40" s="161">
        <v>0</v>
      </c>
      <c r="T40" s="161">
        <v>0</v>
      </c>
      <c r="U40" s="161">
        <v>0</v>
      </c>
      <c r="V40" s="161">
        <v>0</v>
      </c>
      <c r="W40" s="162">
        <v>0</v>
      </c>
      <c r="X40" s="472"/>
      <c r="Y40" s="473"/>
      <c r="Z40" s="169">
        <v>157</v>
      </c>
      <c r="AA40" s="472"/>
      <c r="AB40" s="473"/>
      <c r="AC40" s="169">
        <v>42</v>
      </c>
      <c r="AD40" s="472"/>
      <c r="AE40" s="473"/>
      <c r="AF40" s="169">
        <v>525.2</v>
      </c>
      <c r="AG40" s="472"/>
      <c r="AH40" s="473"/>
      <c r="AI40" s="169">
        <v>854</v>
      </c>
      <c r="AJ40" s="472"/>
      <c r="AK40" s="473"/>
      <c r="AL40" s="163">
        <v>0</v>
      </c>
      <c r="AM40" s="164">
        <v>0</v>
      </c>
      <c r="AN40" s="164">
        <v>0</v>
      </c>
      <c r="AO40" s="164">
        <v>2450000</v>
      </c>
      <c r="AP40" s="155"/>
    </row>
    <row r="41" spans="1:42" s="143" customFormat="1" ht="30" customHeight="1">
      <c r="A41" s="144"/>
      <c r="B41" s="202"/>
      <c r="C41" s="200"/>
      <c r="D41" s="203"/>
      <c r="E41" s="203"/>
      <c r="F41" s="204"/>
      <c r="G41" s="478" t="s">
        <v>116</v>
      </c>
      <c r="H41" s="479"/>
      <c r="I41" s="165">
        <v>905</v>
      </c>
      <c r="J41" s="166">
        <v>801</v>
      </c>
      <c r="K41" s="167">
        <v>4409901</v>
      </c>
      <c r="L41" s="165">
        <v>1</v>
      </c>
      <c r="M41" s="476"/>
      <c r="N41" s="476"/>
      <c r="O41" s="476"/>
      <c r="P41" s="477"/>
      <c r="Q41" s="168">
        <v>2450</v>
      </c>
      <c r="R41" s="160">
        <v>0</v>
      </c>
      <c r="S41" s="161">
        <v>0</v>
      </c>
      <c r="T41" s="161">
        <v>0</v>
      </c>
      <c r="U41" s="161">
        <v>0</v>
      </c>
      <c r="V41" s="161">
        <v>0</v>
      </c>
      <c r="W41" s="162">
        <v>0</v>
      </c>
      <c r="X41" s="472"/>
      <c r="Y41" s="473"/>
      <c r="Z41" s="169">
        <v>157</v>
      </c>
      <c r="AA41" s="472"/>
      <c r="AB41" s="473"/>
      <c r="AC41" s="169">
        <v>42</v>
      </c>
      <c r="AD41" s="472"/>
      <c r="AE41" s="473"/>
      <c r="AF41" s="169">
        <v>525.2</v>
      </c>
      <c r="AG41" s="472"/>
      <c r="AH41" s="473"/>
      <c r="AI41" s="169">
        <v>854</v>
      </c>
      <c r="AJ41" s="472"/>
      <c r="AK41" s="473"/>
      <c r="AL41" s="163">
        <v>0</v>
      </c>
      <c r="AM41" s="164">
        <v>0</v>
      </c>
      <c r="AN41" s="164">
        <v>0</v>
      </c>
      <c r="AO41" s="164">
        <v>2450000</v>
      </c>
      <c r="AP41" s="155"/>
    </row>
    <row r="42" spans="1:42" s="143" customFormat="1" ht="59.25" customHeight="1">
      <c r="A42" s="144"/>
      <c r="B42" s="202"/>
      <c r="C42" s="200"/>
      <c r="D42" s="203"/>
      <c r="E42" s="204"/>
      <c r="F42" s="474" t="s">
        <v>214</v>
      </c>
      <c r="G42" s="474"/>
      <c r="H42" s="475"/>
      <c r="I42" s="165">
        <v>905</v>
      </c>
      <c r="J42" s="166">
        <v>801</v>
      </c>
      <c r="K42" s="167">
        <v>4409902</v>
      </c>
      <c r="L42" s="165">
        <v>0</v>
      </c>
      <c r="M42" s="476"/>
      <c r="N42" s="476"/>
      <c r="O42" s="476"/>
      <c r="P42" s="477"/>
      <c r="Q42" s="168">
        <v>1155</v>
      </c>
      <c r="R42" s="160">
        <v>0</v>
      </c>
      <c r="S42" s="161">
        <v>0</v>
      </c>
      <c r="T42" s="161">
        <v>0</v>
      </c>
      <c r="U42" s="161">
        <v>0</v>
      </c>
      <c r="V42" s="161">
        <v>0</v>
      </c>
      <c r="W42" s="162">
        <v>0</v>
      </c>
      <c r="X42" s="472"/>
      <c r="Y42" s="473"/>
      <c r="Z42" s="169">
        <v>190</v>
      </c>
      <c r="AA42" s="472"/>
      <c r="AB42" s="473"/>
      <c r="AC42" s="169">
        <v>50</v>
      </c>
      <c r="AD42" s="472"/>
      <c r="AE42" s="473"/>
      <c r="AF42" s="169">
        <v>15</v>
      </c>
      <c r="AG42" s="472"/>
      <c r="AH42" s="473"/>
      <c r="AI42" s="169">
        <v>241</v>
      </c>
      <c r="AJ42" s="472"/>
      <c r="AK42" s="473"/>
      <c r="AL42" s="163">
        <v>0</v>
      </c>
      <c r="AM42" s="164">
        <v>0</v>
      </c>
      <c r="AN42" s="164">
        <v>0.25</v>
      </c>
      <c r="AO42" s="164">
        <v>1155000</v>
      </c>
      <c r="AP42" s="155"/>
    </row>
    <row r="43" spans="1:42" s="143" customFormat="1" ht="33.75" customHeight="1">
      <c r="A43" s="144"/>
      <c r="B43" s="202"/>
      <c r="C43" s="200"/>
      <c r="D43" s="203"/>
      <c r="E43" s="203"/>
      <c r="F43" s="204"/>
      <c r="G43" s="478" t="s">
        <v>116</v>
      </c>
      <c r="H43" s="479"/>
      <c r="I43" s="165">
        <v>905</v>
      </c>
      <c r="J43" s="166">
        <v>801</v>
      </c>
      <c r="K43" s="167">
        <v>4409902</v>
      </c>
      <c r="L43" s="165">
        <v>1</v>
      </c>
      <c r="M43" s="476"/>
      <c r="N43" s="476"/>
      <c r="O43" s="476"/>
      <c r="P43" s="477"/>
      <c r="Q43" s="168">
        <v>1155</v>
      </c>
      <c r="R43" s="160">
        <v>0</v>
      </c>
      <c r="S43" s="161">
        <v>0</v>
      </c>
      <c r="T43" s="161">
        <v>0</v>
      </c>
      <c r="U43" s="161">
        <v>0</v>
      </c>
      <c r="V43" s="161">
        <v>0</v>
      </c>
      <c r="W43" s="162">
        <v>0</v>
      </c>
      <c r="X43" s="472"/>
      <c r="Y43" s="473"/>
      <c r="Z43" s="169">
        <v>190</v>
      </c>
      <c r="AA43" s="472"/>
      <c r="AB43" s="473"/>
      <c r="AC43" s="169">
        <v>50</v>
      </c>
      <c r="AD43" s="472"/>
      <c r="AE43" s="473"/>
      <c r="AF43" s="169">
        <v>15</v>
      </c>
      <c r="AG43" s="472"/>
      <c r="AH43" s="473"/>
      <c r="AI43" s="169">
        <v>241</v>
      </c>
      <c r="AJ43" s="472"/>
      <c r="AK43" s="473"/>
      <c r="AL43" s="163">
        <v>0</v>
      </c>
      <c r="AM43" s="164">
        <v>0</v>
      </c>
      <c r="AN43" s="164">
        <v>0.25</v>
      </c>
      <c r="AO43" s="164">
        <v>1155000</v>
      </c>
      <c r="AP43" s="155"/>
    </row>
    <row r="44" spans="1:42" s="143" customFormat="1" ht="58.5" customHeight="1">
      <c r="A44" s="144"/>
      <c r="B44" s="202"/>
      <c r="C44" s="200"/>
      <c r="D44" s="203"/>
      <c r="E44" s="204"/>
      <c r="F44" s="474" t="s">
        <v>215</v>
      </c>
      <c r="G44" s="474"/>
      <c r="H44" s="475"/>
      <c r="I44" s="165">
        <v>905</v>
      </c>
      <c r="J44" s="166">
        <v>801</v>
      </c>
      <c r="K44" s="167">
        <v>4409903</v>
      </c>
      <c r="L44" s="165">
        <v>0</v>
      </c>
      <c r="M44" s="476"/>
      <c r="N44" s="476"/>
      <c r="O44" s="476"/>
      <c r="P44" s="477"/>
      <c r="Q44" s="168">
        <v>469</v>
      </c>
      <c r="R44" s="160">
        <v>0</v>
      </c>
      <c r="S44" s="161">
        <v>0</v>
      </c>
      <c r="T44" s="161">
        <v>0</v>
      </c>
      <c r="U44" s="161">
        <v>0</v>
      </c>
      <c r="V44" s="161">
        <v>0</v>
      </c>
      <c r="W44" s="162">
        <v>0</v>
      </c>
      <c r="X44" s="472"/>
      <c r="Y44" s="473"/>
      <c r="Z44" s="169">
        <v>0</v>
      </c>
      <c r="AA44" s="472"/>
      <c r="AB44" s="473"/>
      <c r="AC44" s="169">
        <v>0</v>
      </c>
      <c r="AD44" s="472"/>
      <c r="AE44" s="473"/>
      <c r="AF44" s="169">
        <v>7</v>
      </c>
      <c r="AG44" s="472"/>
      <c r="AH44" s="473"/>
      <c r="AI44" s="169">
        <v>30</v>
      </c>
      <c r="AJ44" s="472"/>
      <c r="AK44" s="473"/>
      <c r="AL44" s="163">
        <v>0</v>
      </c>
      <c r="AM44" s="164">
        <v>0</v>
      </c>
      <c r="AN44" s="164">
        <v>0</v>
      </c>
      <c r="AO44" s="164">
        <v>469000</v>
      </c>
      <c r="AP44" s="155"/>
    </row>
    <row r="45" spans="1:42" s="143" customFormat="1" ht="31.5" customHeight="1">
      <c r="A45" s="144"/>
      <c r="B45" s="202"/>
      <c r="C45" s="200"/>
      <c r="D45" s="203"/>
      <c r="E45" s="203"/>
      <c r="F45" s="204"/>
      <c r="G45" s="478" t="s">
        <v>116</v>
      </c>
      <c r="H45" s="479"/>
      <c r="I45" s="165">
        <v>905</v>
      </c>
      <c r="J45" s="166">
        <v>801</v>
      </c>
      <c r="K45" s="167">
        <v>4409903</v>
      </c>
      <c r="L45" s="165">
        <v>1</v>
      </c>
      <c r="M45" s="476"/>
      <c r="N45" s="476"/>
      <c r="O45" s="476"/>
      <c r="P45" s="477"/>
      <c r="Q45" s="168">
        <v>469</v>
      </c>
      <c r="R45" s="160">
        <v>0</v>
      </c>
      <c r="S45" s="161">
        <v>0</v>
      </c>
      <c r="T45" s="161">
        <v>0</v>
      </c>
      <c r="U45" s="161">
        <v>0</v>
      </c>
      <c r="V45" s="161">
        <v>0</v>
      </c>
      <c r="W45" s="162">
        <v>0</v>
      </c>
      <c r="X45" s="472"/>
      <c r="Y45" s="473"/>
      <c r="Z45" s="169">
        <v>0</v>
      </c>
      <c r="AA45" s="472"/>
      <c r="AB45" s="473"/>
      <c r="AC45" s="169">
        <v>0</v>
      </c>
      <c r="AD45" s="472"/>
      <c r="AE45" s="473"/>
      <c r="AF45" s="169">
        <v>7</v>
      </c>
      <c r="AG45" s="472"/>
      <c r="AH45" s="473"/>
      <c r="AI45" s="169">
        <v>30</v>
      </c>
      <c r="AJ45" s="472"/>
      <c r="AK45" s="473"/>
      <c r="AL45" s="163">
        <v>0</v>
      </c>
      <c r="AM45" s="164">
        <v>0</v>
      </c>
      <c r="AN45" s="164">
        <v>0</v>
      </c>
      <c r="AO45" s="164">
        <v>469000</v>
      </c>
      <c r="AP45" s="155"/>
    </row>
    <row r="46" spans="1:42" s="143" customFormat="1" ht="72.75" customHeight="1">
      <c r="A46" s="144"/>
      <c r="B46" s="202"/>
      <c r="C46" s="200"/>
      <c r="D46" s="203"/>
      <c r="E46" s="204"/>
      <c r="F46" s="474" t="s">
        <v>216</v>
      </c>
      <c r="G46" s="474"/>
      <c r="H46" s="475"/>
      <c r="I46" s="165">
        <v>905</v>
      </c>
      <c r="J46" s="166">
        <v>801</v>
      </c>
      <c r="K46" s="167">
        <v>4409904</v>
      </c>
      <c r="L46" s="165">
        <v>0</v>
      </c>
      <c r="M46" s="476"/>
      <c r="N46" s="476"/>
      <c r="O46" s="476"/>
      <c r="P46" s="477"/>
      <c r="Q46" s="168">
        <v>1338.7</v>
      </c>
      <c r="R46" s="160">
        <v>0</v>
      </c>
      <c r="S46" s="161">
        <v>0</v>
      </c>
      <c r="T46" s="161">
        <v>0</v>
      </c>
      <c r="U46" s="161">
        <v>0</v>
      </c>
      <c r="V46" s="161">
        <v>0</v>
      </c>
      <c r="W46" s="162">
        <v>0</v>
      </c>
      <c r="X46" s="472"/>
      <c r="Y46" s="473"/>
      <c r="Z46" s="169">
        <v>100</v>
      </c>
      <c r="AA46" s="472"/>
      <c r="AB46" s="473"/>
      <c r="AC46" s="169">
        <v>26</v>
      </c>
      <c r="AD46" s="472"/>
      <c r="AE46" s="473"/>
      <c r="AF46" s="169">
        <v>0</v>
      </c>
      <c r="AG46" s="472"/>
      <c r="AH46" s="473"/>
      <c r="AI46" s="169">
        <v>831</v>
      </c>
      <c r="AJ46" s="472"/>
      <c r="AK46" s="473"/>
      <c r="AL46" s="163">
        <v>0</v>
      </c>
      <c r="AM46" s="164">
        <v>0</v>
      </c>
      <c r="AN46" s="164">
        <v>0</v>
      </c>
      <c r="AO46" s="164">
        <v>1338700</v>
      </c>
      <c r="AP46" s="155"/>
    </row>
    <row r="47" spans="1:42" s="143" customFormat="1" ht="29.25" customHeight="1">
      <c r="A47" s="144"/>
      <c r="B47" s="202"/>
      <c r="C47" s="200"/>
      <c r="D47" s="203"/>
      <c r="E47" s="203"/>
      <c r="F47" s="204"/>
      <c r="G47" s="478" t="s">
        <v>116</v>
      </c>
      <c r="H47" s="479"/>
      <c r="I47" s="165">
        <v>905</v>
      </c>
      <c r="J47" s="166">
        <v>801</v>
      </c>
      <c r="K47" s="167">
        <v>4409904</v>
      </c>
      <c r="L47" s="165">
        <v>1</v>
      </c>
      <c r="M47" s="476"/>
      <c r="N47" s="476"/>
      <c r="O47" s="476"/>
      <c r="P47" s="477"/>
      <c r="Q47" s="168">
        <v>1338.7</v>
      </c>
      <c r="R47" s="160">
        <v>0</v>
      </c>
      <c r="S47" s="161">
        <v>0</v>
      </c>
      <c r="T47" s="161">
        <v>0</v>
      </c>
      <c r="U47" s="161">
        <v>0</v>
      </c>
      <c r="V47" s="161">
        <v>0</v>
      </c>
      <c r="W47" s="162">
        <v>0</v>
      </c>
      <c r="X47" s="472"/>
      <c r="Y47" s="473"/>
      <c r="Z47" s="169">
        <v>100</v>
      </c>
      <c r="AA47" s="472"/>
      <c r="AB47" s="473"/>
      <c r="AC47" s="169">
        <v>26</v>
      </c>
      <c r="AD47" s="472"/>
      <c r="AE47" s="473"/>
      <c r="AF47" s="169">
        <v>0</v>
      </c>
      <c r="AG47" s="472"/>
      <c r="AH47" s="473"/>
      <c r="AI47" s="169">
        <v>831</v>
      </c>
      <c r="AJ47" s="472"/>
      <c r="AK47" s="473"/>
      <c r="AL47" s="163">
        <v>0</v>
      </c>
      <c r="AM47" s="164">
        <v>0</v>
      </c>
      <c r="AN47" s="164">
        <v>0</v>
      </c>
      <c r="AO47" s="164">
        <v>1338700</v>
      </c>
      <c r="AP47" s="155"/>
    </row>
    <row r="48" spans="1:42" s="143" customFormat="1" ht="63.75" customHeight="1">
      <c r="A48" s="144"/>
      <c r="B48" s="202"/>
      <c r="C48" s="200"/>
      <c r="D48" s="203"/>
      <c r="E48" s="204"/>
      <c r="F48" s="474" t="s">
        <v>217</v>
      </c>
      <c r="G48" s="474"/>
      <c r="H48" s="475"/>
      <c r="I48" s="165">
        <v>905</v>
      </c>
      <c r="J48" s="166">
        <v>801</v>
      </c>
      <c r="K48" s="167">
        <v>4409905</v>
      </c>
      <c r="L48" s="165">
        <v>0</v>
      </c>
      <c r="M48" s="476"/>
      <c r="N48" s="476"/>
      <c r="O48" s="476"/>
      <c r="P48" s="477"/>
      <c r="Q48" s="168">
        <v>720</v>
      </c>
      <c r="R48" s="160">
        <v>0</v>
      </c>
      <c r="S48" s="161">
        <v>0</v>
      </c>
      <c r="T48" s="161">
        <v>0</v>
      </c>
      <c r="U48" s="161">
        <v>0</v>
      </c>
      <c r="V48" s="161">
        <v>0</v>
      </c>
      <c r="W48" s="162">
        <v>0</v>
      </c>
      <c r="X48" s="472"/>
      <c r="Y48" s="473"/>
      <c r="Z48" s="169">
        <v>141</v>
      </c>
      <c r="AA48" s="472"/>
      <c r="AB48" s="473"/>
      <c r="AC48" s="169">
        <v>37</v>
      </c>
      <c r="AD48" s="472"/>
      <c r="AE48" s="473"/>
      <c r="AF48" s="169">
        <v>0</v>
      </c>
      <c r="AG48" s="472"/>
      <c r="AH48" s="473"/>
      <c r="AI48" s="169">
        <v>77</v>
      </c>
      <c r="AJ48" s="472"/>
      <c r="AK48" s="473"/>
      <c r="AL48" s="163">
        <v>0</v>
      </c>
      <c r="AM48" s="164">
        <v>0</v>
      </c>
      <c r="AN48" s="164">
        <v>0</v>
      </c>
      <c r="AO48" s="164">
        <v>720000</v>
      </c>
      <c r="AP48" s="155"/>
    </row>
    <row r="49" spans="1:42" s="143" customFormat="1" ht="31.5" customHeight="1">
      <c r="A49" s="144"/>
      <c r="B49" s="202"/>
      <c r="C49" s="200"/>
      <c r="D49" s="203"/>
      <c r="E49" s="203"/>
      <c r="F49" s="204"/>
      <c r="G49" s="478" t="s">
        <v>116</v>
      </c>
      <c r="H49" s="479"/>
      <c r="I49" s="165">
        <v>905</v>
      </c>
      <c r="J49" s="166">
        <v>801</v>
      </c>
      <c r="K49" s="167">
        <v>4409905</v>
      </c>
      <c r="L49" s="165">
        <v>1</v>
      </c>
      <c r="M49" s="476"/>
      <c r="N49" s="476"/>
      <c r="O49" s="476"/>
      <c r="P49" s="477"/>
      <c r="Q49" s="168">
        <v>720</v>
      </c>
      <c r="R49" s="160">
        <v>0</v>
      </c>
      <c r="S49" s="161">
        <v>0</v>
      </c>
      <c r="T49" s="161">
        <v>0</v>
      </c>
      <c r="U49" s="161">
        <v>0</v>
      </c>
      <c r="V49" s="161">
        <v>0</v>
      </c>
      <c r="W49" s="162">
        <v>0</v>
      </c>
      <c r="X49" s="472"/>
      <c r="Y49" s="473"/>
      <c r="Z49" s="169">
        <v>141</v>
      </c>
      <c r="AA49" s="472"/>
      <c r="AB49" s="473"/>
      <c r="AC49" s="169">
        <v>37</v>
      </c>
      <c r="AD49" s="472"/>
      <c r="AE49" s="473"/>
      <c r="AF49" s="169">
        <v>0</v>
      </c>
      <c r="AG49" s="472"/>
      <c r="AH49" s="473"/>
      <c r="AI49" s="169">
        <v>77</v>
      </c>
      <c r="AJ49" s="472"/>
      <c r="AK49" s="473"/>
      <c r="AL49" s="163">
        <v>0</v>
      </c>
      <c r="AM49" s="164">
        <v>0</v>
      </c>
      <c r="AN49" s="164">
        <v>0</v>
      </c>
      <c r="AO49" s="164">
        <v>720000</v>
      </c>
      <c r="AP49" s="155"/>
    </row>
    <row r="50" spans="1:42" s="143" customFormat="1" ht="21" customHeight="1">
      <c r="A50" s="144"/>
      <c r="B50" s="202"/>
      <c r="C50" s="201"/>
      <c r="D50" s="474" t="s">
        <v>120</v>
      </c>
      <c r="E50" s="474"/>
      <c r="F50" s="474"/>
      <c r="G50" s="474"/>
      <c r="H50" s="475"/>
      <c r="I50" s="165">
        <v>905</v>
      </c>
      <c r="J50" s="166">
        <v>801</v>
      </c>
      <c r="K50" s="167">
        <v>4420000</v>
      </c>
      <c r="L50" s="165">
        <v>0</v>
      </c>
      <c r="M50" s="476"/>
      <c r="N50" s="476"/>
      <c r="O50" s="476"/>
      <c r="P50" s="477"/>
      <c r="Q50" s="168">
        <v>216</v>
      </c>
      <c r="R50" s="160">
        <v>0</v>
      </c>
      <c r="S50" s="161">
        <v>0</v>
      </c>
      <c r="T50" s="161">
        <v>0</v>
      </c>
      <c r="U50" s="161">
        <v>0</v>
      </c>
      <c r="V50" s="161">
        <v>0</v>
      </c>
      <c r="W50" s="162">
        <v>0</v>
      </c>
      <c r="X50" s="472"/>
      <c r="Y50" s="473"/>
      <c r="Z50" s="169">
        <v>10</v>
      </c>
      <c r="AA50" s="472"/>
      <c r="AB50" s="473"/>
      <c r="AC50" s="169">
        <v>3</v>
      </c>
      <c r="AD50" s="472"/>
      <c r="AE50" s="473"/>
      <c r="AF50" s="169">
        <v>16</v>
      </c>
      <c r="AG50" s="472"/>
      <c r="AH50" s="473"/>
      <c r="AI50" s="169">
        <v>149</v>
      </c>
      <c r="AJ50" s="472"/>
      <c r="AK50" s="473"/>
      <c r="AL50" s="163">
        <v>0</v>
      </c>
      <c r="AM50" s="164">
        <v>0</v>
      </c>
      <c r="AN50" s="164">
        <v>0</v>
      </c>
      <c r="AO50" s="164">
        <v>216000</v>
      </c>
      <c r="AP50" s="155"/>
    </row>
    <row r="51" spans="1:42" s="143" customFormat="1" ht="32.25" customHeight="1">
      <c r="A51" s="144"/>
      <c r="B51" s="202"/>
      <c r="C51" s="200"/>
      <c r="D51" s="204"/>
      <c r="E51" s="474" t="s">
        <v>114</v>
      </c>
      <c r="F51" s="474"/>
      <c r="G51" s="474"/>
      <c r="H51" s="475"/>
      <c r="I51" s="165">
        <v>905</v>
      </c>
      <c r="J51" s="166">
        <v>801</v>
      </c>
      <c r="K51" s="167">
        <v>4429900</v>
      </c>
      <c r="L51" s="165">
        <v>0</v>
      </c>
      <c r="M51" s="476"/>
      <c r="N51" s="476"/>
      <c r="O51" s="476"/>
      <c r="P51" s="477"/>
      <c r="Q51" s="168">
        <v>216</v>
      </c>
      <c r="R51" s="160">
        <v>0</v>
      </c>
      <c r="S51" s="161">
        <v>0</v>
      </c>
      <c r="T51" s="161">
        <v>0</v>
      </c>
      <c r="U51" s="161">
        <v>0</v>
      </c>
      <c r="V51" s="161">
        <v>0</v>
      </c>
      <c r="W51" s="162">
        <v>0</v>
      </c>
      <c r="X51" s="472"/>
      <c r="Y51" s="473"/>
      <c r="Z51" s="169">
        <v>10</v>
      </c>
      <c r="AA51" s="472"/>
      <c r="AB51" s="473"/>
      <c r="AC51" s="169">
        <v>3</v>
      </c>
      <c r="AD51" s="472"/>
      <c r="AE51" s="473"/>
      <c r="AF51" s="169">
        <v>16</v>
      </c>
      <c r="AG51" s="472"/>
      <c r="AH51" s="473"/>
      <c r="AI51" s="169">
        <v>149</v>
      </c>
      <c r="AJ51" s="472"/>
      <c r="AK51" s="473"/>
      <c r="AL51" s="163">
        <v>0</v>
      </c>
      <c r="AM51" s="164">
        <v>0</v>
      </c>
      <c r="AN51" s="164">
        <v>0</v>
      </c>
      <c r="AO51" s="164">
        <v>216000</v>
      </c>
      <c r="AP51" s="155"/>
    </row>
    <row r="52" spans="1:42" s="143" customFormat="1" ht="30" customHeight="1">
      <c r="A52" s="144"/>
      <c r="B52" s="202"/>
      <c r="C52" s="200"/>
      <c r="D52" s="203"/>
      <c r="E52" s="203"/>
      <c r="F52" s="204"/>
      <c r="G52" s="478" t="s">
        <v>116</v>
      </c>
      <c r="H52" s="479"/>
      <c r="I52" s="165">
        <v>905</v>
      </c>
      <c r="J52" s="166">
        <v>801</v>
      </c>
      <c r="K52" s="167">
        <v>4429900</v>
      </c>
      <c r="L52" s="165">
        <v>1</v>
      </c>
      <c r="M52" s="476"/>
      <c r="N52" s="476"/>
      <c r="O52" s="476"/>
      <c r="P52" s="477"/>
      <c r="Q52" s="168">
        <v>216</v>
      </c>
      <c r="R52" s="160">
        <v>0</v>
      </c>
      <c r="S52" s="161">
        <v>0</v>
      </c>
      <c r="T52" s="161">
        <v>0</v>
      </c>
      <c r="U52" s="161">
        <v>0</v>
      </c>
      <c r="V52" s="161">
        <v>0</v>
      </c>
      <c r="W52" s="162">
        <v>0</v>
      </c>
      <c r="X52" s="472"/>
      <c r="Y52" s="473"/>
      <c r="Z52" s="169">
        <v>10</v>
      </c>
      <c r="AA52" s="472"/>
      <c r="AB52" s="473"/>
      <c r="AC52" s="169">
        <v>3</v>
      </c>
      <c r="AD52" s="472"/>
      <c r="AE52" s="473"/>
      <c r="AF52" s="169">
        <v>16</v>
      </c>
      <c r="AG52" s="472"/>
      <c r="AH52" s="473"/>
      <c r="AI52" s="169">
        <v>149</v>
      </c>
      <c r="AJ52" s="472"/>
      <c r="AK52" s="473"/>
      <c r="AL52" s="163">
        <v>0</v>
      </c>
      <c r="AM52" s="164">
        <v>0</v>
      </c>
      <c r="AN52" s="164">
        <v>0</v>
      </c>
      <c r="AO52" s="164">
        <v>216000</v>
      </c>
      <c r="AP52" s="155"/>
    </row>
    <row r="53" spans="1:42" s="143" customFormat="1" ht="30" customHeight="1">
      <c r="A53" s="144"/>
      <c r="B53" s="199"/>
      <c r="C53" s="482" t="s">
        <v>229</v>
      </c>
      <c r="D53" s="482"/>
      <c r="E53" s="482"/>
      <c r="F53" s="482"/>
      <c r="G53" s="482"/>
      <c r="H53" s="483"/>
      <c r="I53" s="156">
        <v>905</v>
      </c>
      <c r="J53" s="157">
        <v>901</v>
      </c>
      <c r="K53" s="158">
        <v>0</v>
      </c>
      <c r="L53" s="156">
        <v>0</v>
      </c>
      <c r="M53" s="484"/>
      <c r="N53" s="484"/>
      <c r="O53" s="484"/>
      <c r="P53" s="485"/>
      <c r="Q53" s="159">
        <v>38674.3</v>
      </c>
      <c r="R53" s="160">
        <v>0</v>
      </c>
      <c r="S53" s="161">
        <v>0</v>
      </c>
      <c r="T53" s="161">
        <v>0</v>
      </c>
      <c r="U53" s="161">
        <v>0</v>
      </c>
      <c r="V53" s="161">
        <v>0</v>
      </c>
      <c r="W53" s="162">
        <v>0</v>
      </c>
      <c r="X53" s="480"/>
      <c r="Y53" s="481"/>
      <c r="Z53" s="162">
        <v>18848.8</v>
      </c>
      <c r="AA53" s="480"/>
      <c r="AB53" s="481"/>
      <c r="AC53" s="162">
        <v>4906.1</v>
      </c>
      <c r="AD53" s="480"/>
      <c r="AE53" s="481"/>
      <c r="AF53" s="162">
        <v>1186.4</v>
      </c>
      <c r="AG53" s="480"/>
      <c r="AH53" s="481"/>
      <c r="AI53" s="162">
        <v>4094.6</v>
      </c>
      <c r="AJ53" s="480"/>
      <c r="AK53" s="481"/>
      <c r="AL53" s="163">
        <v>0</v>
      </c>
      <c r="AM53" s="164">
        <v>0</v>
      </c>
      <c r="AN53" s="164">
        <v>691792.4</v>
      </c>
      <c r="AO53" s="164">
        <v>38674300</v>
      </c>
      <c r="AP53" s="155"/>
    </row>
    <row r="54" spans="1:42" s="143" customFormat="1" ht="36.75" customHeight="1">
      <c r="A54" s="144"/>
      <c r="B54" s="202"/>
      <c r="C54" s="201"/>
      <c r="D54" s="474" t="s">
        <v>230</v>
      </c>
      <c r="E54" s="474"/>
      <c r="F54" s="474"/>
      <c r="G54" s="474"/>
      <c r="H54" s="475"/>
      <c r="I54" s="165">
        <v>905</v>
      </c>
      <c r="J54" s="166">
        <v>901</v>
      </c>
      <c r="K54" s="167">
        <v>4700000</v>
      </c>
      <c r="L54" s="165">
        <v>0</v>
      </c>
      <c r="M54" s="476"/>
      <c r="N54" s="476"/>
      <c r="O54" s="476"/>
      <c r="P54" s="477"/>
      <c r="Q54" s="168">
        <v>32982</v>
      </c>
      <c r="R54" s="160">
        <v>0</v>
      </c>
      <c r="S54" s="161">
        <v>0</v>
      </c>
      <c r="T54" s="161">
        <v>0</v>
      </c>
      <c r="U54" s="161">
        <v>0</v>
      </c>
      <c r="V54" s="161">
        <v>0</v>
      </c>
      <c r="W54" s="162">
        <v>0</v>
      </c>
      <c r="X54" s="472"/>
      <c r="Y54" s="473"/>
      <c r="Z54" s="169">
        <v>15909</v>
      </c>
      <c r="AA54" s="472"/>
      <c r="AB54" s="473"/>
      <c r="AC54" s="169">
        <v>4168.2</v>
      </c>
      <c r="AD54" s="472"/>
      <c r="AE54" s="473"/>
      <c r="AF54" s="169">
        <v>1131</v>
      </c>
      <c r="AG54" s="472"/>
      <c r="AH54" s="473"/>
      <c r="AI54" s="169">
        <v>3454.6</v>
      </c>
      <c r="AJ54" s="472"/>
      <c r="AK54" s="473"/>
      <c r="AL54" s="163">
        <v>0</v>
      </c>
      <c r="AM54" s="164">
        <v>0</v>
      </c>
      <c r="AN54" s="164">
        <v>186214.79</v>
      </c>
      <c r="AO54" s="164">
        <v>32982000</v>
      </c>
      <c r="AP54" s="155"/>
    </row>
    <row r="55" spans="1:42" s="143" customFormat="1" ht="32.25" customHeight="1">
      <c r="A55" s="144"/>
      <c r="B55" s="202"/>
      <c r="C55" s="200"/>
      <c r="D55" s="204"/>
      <c r="E55" s="474" t="s">
        <v>114</v>
      </c>
      <c r="F55" s="474"/>
      <c r="G55" s="474"/>
      <c r="H55" s="475"/>
      <c r="I55" s="165">
        <v>905</v>
      </c>
      <c r="J55" s="166">
        <v>901</v>
      </c>
      <c r="K55" s="167">
        <v>4709900</v>
      </c>
      <c r="L55" s="165">
        <v>0</v>
      </c>
      <c r="M55" s="476"/>
      <c r="N55" s="476"/>
      <c r="O55" s="476"/>
      <c r="P55" s="477"/>
      <c r="Q55" s="168">
        <v>32982</v>
      </c>
      <c r="R55" s="160">
        <v>0</v>
      </c>
      <c r="S55" s="161">
        <v>0</v>
      </c>
      <c r="T55" s="161">
        <v>0</v>
      </c>
      <c r="U55" s="161">
        <v>0</v>
      </c>
      <c r="V55" s="161">
        <v>0</v>
      </c>
      <c r="W55" s="162">
        <v>0</v>
      </c>
      <c r="X55" s="472"/>
      <c r="Y55" s="473"/>
      <c r="Z55" s="169">
        <v>15909</v>
      </c>
      <c r="AA55" s="472"/>
      <c r="AB55" s="473"/>
      <c r="AC55" s="169">
        <v>4168.2</v>
      </c>
      <c r="AD55" s="472"/>
      <c r="AE55" s="473"/>
      <c r="AF55" s="169">
        <v>1131</v>
      </c>
      <c r="AG55" s="472"/>
      <c r="AH55" s="473"/>
      <c r="AI55" s="169">
        <v>3454.6</v>
      </c>
      <c r="AJ55" s="472"/>
      <c r="AK55" s="473"/>
      <c r="AL55" s="163">
        <v>0</v>
      </c>
      <c r="AM55" s="164">
        <v>0</v>
      </c>
      <c r="AN55" s="164">
        <v>186214.79</v>
      </c>
      <c r="AO55" s="164">
        <v>32982000</v>
      </c>
      <c r="AP55" s="155"/>
    </row>
    <row r="56" spans="1:42" s="143" customFormat="1" ht="30.75" customHeight="1">
      <c r="A56" s="144"/>
      <c r="B56" s="202"/>
      <c r="C56" s="200"/>
      <c r="D56" s="203"/>
      <c r="E56" s="203"/>
      <c r="F56" s="204"/>
      <c r="G56" s="478" t="s">
        <v>116</v>
      </c>
      <c r="H56" s="479"/>
      <c r="I56" s="165">
        <v>905</v>
      </c>
      <c r="J56" s="166">
        <v>901</v>
      </c>
      <c r="K56" s="167">
        <v>4709900</v>
      </c>
      <c r="L56" s="165">
        <v>1</v>
      </c>
      <c r="M56" s="476"/>
      <c r="N56" s="476"/>
      <c r="O56" s="476"/>
      <c r="P56" s="477"/>
      <c r="Q56" s="168">
        <v>32982</v>
      </c>
      <c r="R56" s="160">
        <v>0</v>
      </c>
      <c r="S56" s="161">
        <v>0</v>
      </c>
      <c r="T56" s="161">
        <v>0</v>
      </c>
      <c r="U56" s="161">
        <v>0</v>
      </c>
      <c r="V56" s="161">
        <v>0</v>
      </c>
      <c r="W56" s="162">
        <v>0</v>
      </c>
      <c r="X56" s="472"/>
      <c r="Y56" s="473"/>
      <c r="Z56" s="169">
        <v>15909</v>
      </c>
      <c r="AA56" s="472"/>
      <c r="AB56" s="473"/>
      <c r="AC56" s="169">
        <v>4168.2</v>
      </c>
      <c r="AD56" s="472"/>
      <c r="AE56" s="473"/>
      <c r="AF56" s="169">
        <v>1131</v>
      </c>
      <c r="AG56" s="472"/>
      <c r="AH56" s="473"/>
      <c r="AI56" s="169">
        <v>3454.6</v>
      </c>
      <c r="AJ56" s="472"/>
      <c r="AK56" s="473"/>
      <c r="AL56" s="163">
        <v>0</v>
      </c>
      <c r="AM56" s="164">
        <v>0</v>
      </c>
      <c r="AN56" s="164">
        <v>186214.79</v>
      </c>
      <c r="AO56" s="164">
        <v>32982000</v>
      </c>
      <c r="AP56" s="155"/>
    </row>
    <row r="57" spans="1:42" s="143" customFormat="1" ht="15.75" customHeight="1">
      <c r="A57" s="144"/>
      <c r="B57" s="202"/>
      <c r="C57" s="201"/>
      <c r="D57" s="474" t="s">
        <v>231</v>
      </c>
      <c r="E57" s="474"/>
      <c r="F57" s="474"/>
      <c r="G57" s="474"/>
      <c r="H57" s="475"/>
      <c r="I57" s="165">
        <v>905</v>
      </c>
      <c r="J57" s="166">
        <v>901</v>
      </c>
      <c r="K57" s="167">
        <v>4760000</v>
      </c>
      <c r="L57" s="165">
        <v>0</v>
      </c>
      <c r="M57" s="476"/>
      <c r="N57" s="476"/>
      <c r="O57" s="476"/>
      <c r="P57" s="477"/>
      <c r="Q57" s="168">
        <v>5692.3</v>
      </c>
      <c r="R57" s="160">
        <v>0</v>
      </c>
      <c r="S57" s="161">
        <v>0</v>
      </c>
      <c r="T57" s="161">
        <v>0</v>
      </c>
      <c r="U57" s="161">
        <v>0</v>
      </c>
      <c r="V57" s="161">
        <v>0</v>
      </c>
      <c r="W57" s="162">
        <v>0</v>
      </c>
      <c r="X57" s="472"/>
      <c r="Y57" s="473"/>
      <c r="Z57" s="169">
        <v>2939.8</v>
      </c>
      <c r="AA57" s="472"/>
      <c r="AB57" s="473"/>
      <c r="AC57" s="169">
        <v>737.9</v>
      </c>
      <c r="AD57" s="472"/>
      <c r="AE57" s="473"/>
      <c r="AF57" s="169">
        <v>55.4</v>
      </c>
      <c r="AG57" s="472"/>
      <c r="AH57" s="473"/>
      <c r="AI57" s="169">
        <v>640</v>
      </c>
      <c r="AJ57" s="472"/>
      <c r="AK57" s="473"/>
      <c r="AL57" s="163">
        <v>0</v>
      </c>
      <c r="AM57" s="164">
        <v>0</v>
      </c>
      <c r="AN57" s="164">
        <v>505577.61</v>
      </c>
      <c r="AO57" s="164">
        <v>5692300</v>
      </c>
      <c r="AP57" s="155"/>
    </row>
    <row r="58" spans="1:42" s="143" customFormat="1" ht="32.25" customHeight="1">
      <c r="A58" s="144"/>
      <c r="B58" s="202"/>
      <c r="C58" s="200"/>
      <c r="D58" s="204"/>
      <c r="E58" s="474" t="s">
        <v>114</v>
      </c>
      <c r="F58" s="474"/>
      <c r="G58" s="474"/>
      <c r="H58" s="475"/>
      <c r="I58" s="165">
        <v>905</v>
      </c>
      <c r="J58" s="166">
        <v>901</v>
      </c>
      <c r="K58" s="167">
        <v>4769900</v>
      </c>
      <c r="L58" s="165">
        <v>0</v>
      </c>
      <c r="M58" s="476"/>
      <c r="N58" s="476"/>
      <c r="O58" s="476"/>
      <c r="P58" s="477"/>
      <c r="Q58" s="168">
        <v>5692.3</v>
      </c>
      <c r="R58" s="160">
        <v>0</v>
      </c>
      <c r="S58" s="161">
        <v>0</v>
      </c>
      <c r="T58" s="161">
        <v>0</v>
      </c>
      <c r="U58" s="161">
        <v>0</v>
      </c>
      <c r="V58" s="161">
        <v>0</v>
      </c>
      <c r="W58" s="162">
        <v>0</v>
      </c>
      <c r="X58" s="472"/>
      <c r="Y58" s="473"/>
      <c r="Z58" s="169">
        <v>2939.8</v>
      </c>
      <c r="AA58" s="472"/>
      <c r="AB58" s="473"/>
      <c r="AC58" s="169">
        <v>737.9</v>
      </c>
      <c r="AD58" s="472"/>
      <c r="AE58" s="473"/>
      <c r="AF58" s="169">
        <v>55.4</v>
      </c>
      <c r="AG58" s="472"/>
      <c r="AH58" s="473"/>
      <c r="AI58" s="169">
        <v>640</v>
      </c>
      <c r="AJ58" s="472"/>
      <c r="AK58" s="473"/>
      <c r="AL58" s="163">
        <v>0</v>
      </c>
      <c r="AM58" s="164">
        <v>0</v>
      </c>
      <c r="AN58" s="164">
        <v>505577.61</v>
      </c>
      <c r="AO58" s="164">
        <v>5692300</v>
      </c>
      <c r="AP58" s="155"/>
    </row>
    <row r="59" spans="1:42" s="143" customFormat="1" ht="30" customHeight="1">
      <c r="A59" s="144"/>
      <c r="B59" s="202"/>
      <c r="C59" s="200"/>
      <c r="D59" s="203"/>
      <c r="E59" s="203"/>
      <c r="F59" s="204"/>
      <c r="G59" s="478" t="s">
        <v>116</v>
      </c>
      <c r="H59" s="479"/>
      <c r="I59" s="165">
        <v>905</v>
      </c>
      <c r="J59" s="166">
        <v>901</v>
      </c>
      <c r="K59" s="167">
        <v>4769900</v>
      </c>
      <c r="L59" s="165">
        <v>1</v>
      </c>
      <c r="M59" s="476"/>
      <c r="N59" s="476"/>
      <c r="O59" s="476"/>
      <c r="P59" s="477"/>
      <c r="Q59" s="168">
        <v>5692.3</v>
      </c>
      <c r="R59" s="160">
        <v>0</v>
      </c>
      <c r="S59" s="161">
        <v>0</v>
      </c>
      <c r="T59" s="161">
        <v>0</v>
      </c>
      <c r="U59" s="161">
        <v>0</v>
      </c>
      <c r="V59" s="161">
        <v>0</v>
      </c>
      <c r="W59" s="162">
        <v>0</v>
      </c>
      <c r="X59" s="472"/>
      <c r="Y59" s="473"/>
      <c r="Z59" s="169">
        <v>2939.8</v>
      </c>
      <c r="AA59" s="472"/>
      <c r="AB59" s="473"/>
      <c r="AC59" s="169">
        <v>737.9</v>
      </c>
      <c r="AD59" s="472"/>
      <c r="AE59" s="473"/>
      <c r="AF59" s="169">
        <v>55.4</v>
      </c>
      <c r="AG59" s="472"/>
      <c r="AH59" s="473"/>
      <c r="AI59" s="169">
        <v>640</v>
      </c>
      <c r="AJ59" s="472"/>
      <c r="AK59" s="473"/>
      <c r="AL59" s="163">
        <v>0</v>
      </c>
      <c r="AM59" s="164">
        <v>0</v>
      </c>
      <c r="AN59" s="164">
        <v>505577.61</v>
      </c>
      <c r="AO59" s="164">
        <v>5692300</v>
      </c>
      <c r="AP59" s="155"/>
    </row>
    <row r="60" spans="1:42" s="143" customFormat="1" ht="16.5" customHeight="1">
      <c r="A60" s="144"/>
      <c r="B60" s="199"/>
      <c r="C60" s="482" t="s">
        <v>232</v>
      </c>
      <c r="D60" s="482"/>
      <c r="E60" s="482"/>
      <c r="F60" s="482"/>
      <c r="G60" s="482"/>
      <c r="H60" s="483"/>
      <c r="I60" s="156">
        <v>905</v>
      </c>
      <c r="J60" s="157">
        <v>902</v>
      </c>
      <c r="K60" s="158">
        <v>0</v>
      </c>
      <c r="L60" s="156">
        <v>0</v>
      </c>
      <c r="M60" s="484"/>
      <c r="N60" s="484"/>
      <c r="O60" s="484"/>
      <c r="P60" s="485"/>
      <c r="Q60" s="159">
        <v>57063.2</v>
      </c>
      <c r="R60" s="160">
        <v>0</v>
      </c>
      <c r="S60" s="161">
        <v>0</v>
      </c>
      <c r="T60" s="161">
        <v>0</v>
      </c>
      <c r="U60" s="161">
        <v>0</v>
      </c>
      <c r="V60" s="161">
        <v>0</v>
      </c>
      <c r="W60" s="162">
        <v>0</v>
      </c>
      <c r="X60" s="480"/>
      <c r="Y60" s="481"/>
      <c r="Z60" s="162">
        <v>28774.6</v>
      </c>
      <c r="AA60" s="480"/>
      <c r="AB60" s="481"/>
      <c r="AC60" s="162">
        <v>7473.3</v>
      </c>
      <c r="AD60" s="480"/>
      <c r="AE60" s="481"/>
      <c r="AF60" s="162">
        <v>2329.7</v>
      </c>
      <c r="AG60" s="480"/>
      <c r="AH60" s="481"/>
      <c r="AI60" s="162">
        <v>6077</v>
      </c>
      <c r="AJ60" s="480"/>
      <c r="AK60" s="481"/>
      <c r="AL60" s="163">
        <v>0</v>
      </c>
      <c r="AM60" s="164">
        <v>0</v>
      </c>
      <c r="AN60" s="164">
        <v>487219.74</v>
      </c>
      <c r="AO60" s="164">
        <v>57063166</v>
      </c>
      <c r="AP60" s="155"/>
    </row>
    <row r="61" spans="1:42" s="143" customFormat="1" ht="36.75" customHeight="1">
      <c r="A61" s="144"/>
      <c r="B61" s="202"/>
      <c r="C61" s="201"/>
      <c r="D61" s="474" t="s">
        <v>230</v>
      </c>
      <c r="E61" s="474"/>
      <c r="F61" s="474"/>
      <c r="G61" s="474"/>
      <c r="H61" s="475"/>
      <c r="I61" s="165">
        <v>905</v>
      </c>
      <c r="J61" s="166">
        <v>902</v>
      </c>
      <c r="K61" s="167">
        <v>4700000</v>
      </c>
      <c r="L61" s="165">
        <v>0</v>
      </c>
      <c r="M61" s="476"/>
      <c r="N61" s="476"/>
      <c r="O61" s="476"/>
      <c r="P61" s="477"/>
      <c r="Q61" s="168">
        <v>12003.7</v>
      </c>
      <c r="R61" s="160">
        <v>0</v>
      </c>
      <c r="S61" s="161">
        <v>0</v>
      </c>
      <c r="T61" s="161">
        <v>0</v>
      </c>
      <c r="U61" s="161">
        <v>0</v>
      </c>
      <c r="V61" s="161">
        <v>0</v>
      </c>
      <c r="W61" s="162">
        <v>0</v>
      </c>
      <c r="X61" s="472"/>
      <c r="Y61" s="473"/>
      <c r="Z61" s="169">
        <v>6665.6</v>
      </c>
      <c r="AA61" s="472"/>
      <c r="AB61" s="473"/>
      <c r="AC61" s="169">
        <v>1667</v>
      </c>
      <c r="AD61" s="472"/>
      <c r="AE61" s="473"/>
      <c r="AF61" s="169">
        <v>398.6</v>
      </c>
      <c r="AG61" s="472"/>
      <c r="AH61" s="473"/>
      <c r="AI61" s="169">
        <v>772</v>
      </c>
      <c r="AJ61" s="472"/>
      <c r="AK61" s="473"/>
      <c r="AL61" s="163">
        <v>0</v>
      </c>
      <c r="AM61" s="164">
        <v>0</v>
      </c>
      <c r="AN61" s="164">
        <v>0</v>
      </c>
      <c r="AO61" s="164">
        <v>12003700</v>
      </c>
      <c r="AP61" s="155"/>
    </row>
    <row r="62" spans="1:42" s="143" customFormat="1" ht="32.25" customHeight="1">
      <c r="A62" s="144"/>
      <c r="B62" s="202"/>
      <c r="C62" s="200"/>
      <c r="D62" s="204"/>
      <c r="E62" s="474" t="s">
        <v>114</v>
      </c>
      <c r="F62" s="474"/>
      <c r="G62" s="474"/>
      <c r="H62" s="475"/>
      <c r="I62" s="165">
        <v>905</v>
      </c>
      <c r="J62" s="166">
        <v>902</v>
      </c>
      <c r="K62" s="167">
        <v>4709900</v>
      </c>
      <c r="L62" s="165">
        <v>0</v>
      </c>
      <c r="M62" s="476"/>
      <c r="N62" s="476"/>
      <c r="O62" s="476"/>
      <c r="P62" s="477"/>
      <c r="Q62" s="168">
        <v>12003.7</v>
      </c>
      <c r="R62" s="160">
        <v>0</v>
      </c>
      <c r="S62" s="161">
        <v>0</v>
      </c>
      <c r="T62" s="161">
        <v>0</v>
      </c>
      <c r="U62" s="161">
        <v>0</v>
      </c>
      <c r="V62" s="161">
        <v>0</v>
      </c>
      <c r="W62" s="162">
        <v>0</v>
      </c>
      <c r="X62" s="472"/>
      <c r="Y62" s="473"/>
      <c r="Z62" s="169">
        <v>6665.6</v>
      </c>
      <c r="AA62" s="472"/>
      <c r="AB62" s="473"/>
      <c r="AC62" s="169">
        <v>1667</v>
      </c>
      <c r="AD62" s="472"/>
      <c r="AE62" s="473"/>
      <c r="AF62" s="169">
        <v>398.6</v>
      </c>
      <c r="AG62" s="472"/>
      <c r="AH62" s="473"/>
      <c r="AI62" s="169">
        <v>772</v>
      </c>
      <c r="AJ62" s="472"/>
      <c r="AK62" s="473"/>
      <c r="AL62" s="163">
        <v>0</v>
      </c>
      <c r="AM62" s="164">
        <v>0</v>
      </c>
      <c r="AN62" s="164">
        <v>0</v>
      </c>
      <c r="AO62" s="164">
        <v>12003700</v>
      </c>
      <c r="AP62" s="155"/>
    </row>
    <row r="63" spans="1:42" s="143" customFormat="1" ht="30" customHeight="1">
      <c r="A63" s="144"/>
      <c r="B63" s="202"/>
      <c r="C63" s="200"/>
      <c r="D63" s="203"/>
      <c r="E63" s="203"/>
      <c r="F63" s="204"/>
      <c r="G63" s="478" t="s">
        <v>116</v>
      </c>
      <c r="H63" s="479"/>
      <c r="I63" s="165">
        <v>905</v>
      </c>
      <c r="J63" s="166">
        <v>902</v>
      </c>
      <c r="K63" s="167">
        <v>4709900</v>
      </c>
      <c r="L63" s="165">
        <v>1</v>
      </c>
      <c r="M63" s="476"/>
      <c r="N63" s="476"/>
      <c r="O63" s="476"/>
      <c r="P63" s="477"/>
      <c r="Q63" s="168">
        <v>10768</v>
      </c>
      <c r="R63" s="160">
        <v>0</v>
      </c>
      <c r="S63" s="161">
        <v>0</v>
      </c>
      <c r="T63" s="161">
        <v>0</v>
      </c>
      <c r="U63" s="161">
        <v>0</v>
      </c>
      <c r="V63" s="161">
        <v>0</v>
      </c>
      <c r="W63" s="162">
        <v>0</v>
      </c>
      <c r="X63" s="472"/>
      <c r="Y63" s="473"/>
      <c r="Z63" s="169">
        <v>6000</v>
      </c>
      <c r="AA63" s="472"/>
      <c r="AB63" s="473"/>
      <c r="AC63" s="169">
        <v>1500</v>
      </c>
      <c r="AD63" s="472"/>
      <c r="AE63" s="473"/>
      <c r="AF63" s="169">
        <v>385</v>
      </c>
      <c r="AG63" s="472"/>
      <c r="AH63" s="473"/>
      <c r="AI63" s="169">
        <v>722</v>
      </c>
      <c r="AJ63" s="472"/>
      <c r="AK63" s="473"/>
      <c r="AL63" s="163">
        <v>0</v>
      </c>
      <c r="AM63" s="164">
        <v>0</v>
      </c>
      <c r="AN63" s="164">
        <v>0</v>
      </c>
      <c r="AO63" s="164">
        <v>10768000</v>
      </c>
      <c r="AP63" s="155"/>
    </row>
    <row r="64" spans="1:42" s="143" customFormat="1" ht="30.75" customHeight="1">
      <c r="A64" s="144"/>
      <c r="B64" s="202"/>
      <c r="C64" s="200"/>
      <c r="D64" s="203"/>
      <c r="E64" s="204"/>
      <c r="F64" s="474" t="s">
        <v>233</v>
      </c>
      <c r="G64" s="474"/>
      <c r="H64" s="475"/>
      <c r="I64" s="165">
        <v>905</v>
      </c>
      <c r="J64" s="166">
        <v>902</v>
      </c>
      <c r="K64" s="167">
        <v>4709906</v>
      </c>
      <c r="L64" s="165">
        <v>0</v>
      </c>
      <c r="M64" s="476"/>
      <c r="N64" s="476"/>
      <c r="O64" s="476"/>
      <c r="P64" s="477"/>
      <c r="Q64" s="168">
        <v>1235.7</v>
      </c>
      <c r="R64" s="160">
        <v>0</v>
      </c>
      <c r="S64" s="161">
        <v>0</v>
      </c>
      <c r="T64" s="161">
        <v>0</v>
      </c>
      <c r="U64" s="161">
        <v>0</v>
      </c>
      <c r="V64" s="161">
        <v>0</v>
      </c>
      <c r="W64" s="162">
        <v>0</v>
      </c>
      <c r="X64" s="472"/>
      <c r="Y64" s="473"/>
      <c r="Z64" s="169">
        <v>665.6</v>
      </c>
      <c r="AA64" s="472"/>
      <c r="AB64" s="473"/>
      <c r="AC64" s="169">
        <v>167</v>
      </c>
      <c r="AD64" s="472"/>
      <c r="AE64" s="473"/>
      <c r="AF64" s="169">
        <v>13.6</v>
      </c>
      <c r="AG64" s="472"/>
      <c r="AH64" s="473"/>
      <c r="AI64" s="169">
        <v>50</v>
      </c>
      <c r="AJ64" s="472"/>
      <c r="AK64" s="473"/>
      <c r="AL64" s="163">
        <v>0</v>
      </c>
      <c r="AM64" s="164">
        <v>0</v>
      </c>
      <c r="AN64" s="164">
        <v>0</v>
      </c>
      <c r="AO64" s="164">
        <v>1235700</v>
      </c>
      <c r="AP64" s="155"/>
    </row>
    <row r="65" spans="1:42" s="143" customFormat="1" ht="30" customHeight="1">
      <c r="A65" s="144"/>
      <c r="B65" s="202"/>
      <c r="C65" s="200"/>
      <c r="D65" s="203"/>
      <c r="E65" s="203"/>
      <c r="F65" s="204"/>
      <c r="G65" s="478" t="s">
        <v>116</v>
      </c>
      <c r="H65" s="479"/>
      <c r="I65" s="165">
        <v>905</v>
      </c>
      <c r="J65" s="166">
        <v>902</v>
      </c>
      <c r="K65" s="167">
        <v>4709906</v>
      </c>
      <c r="L65" s="165">
        <v>1</v>
      </c>
      <c r="M65" s="476"/>
      <c r="N65" s="476"/>
      <c r="O65" s="476"/>
      <c r="P65" s="477"/>
      <c r="Q65" s="168">
        <v>1235.7</v>
      </c>
      <c r="R65" s="160">
        <v>0</v>
      </c>
      <c r="S65" s="161">
        <v>0</v>
      </c>
      <c r="T65" s="161">
        <v>0</v>
      </c>
      <c r="U65" s="161">
        <v>0</v>
      </c>
      <c r="V65" s="161">
        <v>0</v>
      </c>
      <c r="W65" s="162">
        <v>0</v>
      </c>
      <c r="X65" s="472"/>
      <c r="Y65" s="473"/>
      <c r="Z65" s="169">
        <v>665.6</v>
      </c>
      <c r="AA65" s="472"/>
      <c r="AB65" s="473"/>
      <c r="AC65" s="169">
        <v>167</v>
      </c>
      <c r="AD65" s="472"/>
      <c r="AE65" s="473"/>
      <c r="AF65" s="169">
        <v>13.6</v>
      </c>
      <c r="AG65" s="472"/>
      <c r="AH65" s="473"/>
      <c r="AI65" s="169">
        <v>50</v>
      </c>
      <c r="AJ65" s="472"/>
      <c r="AK65" s="473"/>
      <c r="AL65" s="163">
        <v>0</v>
      </c>
      <c r="AM65" s="164">
        <v>0</v>
      </c>
      <c r="AN65" s="164">
        <v>0</v>
      </c>
      <c r="AO65" s="164">
        <v>1235700</v>
      </c>
      <c r="AP65" s="155"/>
    </row>
    <row r="66" spans="1:42" s="143" customFormat="1" ht="29.25" customHeight="1">
      <c r="A66" s="144"/>
      <c r="B66" s="202"/>
      <c r="C66" s="201"/>
      <c r="D66" s="474" t="s">
        <v>236</v>
      </c>
      <c r="E66" s="474"/>
      <c r="F66" s="474"/>
      <c r="G66" s="474"/>
      <c r="H66" s="475"/>
      <c r="I66" s="165">
        <v>905</v>
      </c>
      <c r="J66" s="166">
        <v>902</v>
      </c>
      <c r="K66" s="167">
        <v>4710000</v>
      </c>
      <c r="L66" s="165">
        <v>0</v>
      </c>
      <c r="M66" s="476"/>
      <c r="N66" s="476"/>
      <c r="O66" s="476"/>
      <c r="P66" s="477"/>
      <c r="Q66" s="168">
        <v>45059.5</v>
      </c>
      <c r="R66" s="160">
        <v>0</v>
      </c>
      <c r="S66" s="161">
        <v>0</v>
      </c>
      <c r="T66" s="161">
        <v>0</v>
      </c>
      <c r="U66" s="161">
        <v>0</v>
      </c>
      <c r="V66" s="161">
        <v>0</v>
      </c>
      <c r="W66" s="162">
        <v>0</v>
      </c>
      <c r="X66" s="472"/>
      <c r="Y66" s="473"/>
      <c r="Z66" s="169">
        <v>22109</v>
      </c>
      <c r="AA66" s="472"/>
      <c r="AB66" s="473"/>
      <c r="AC66" s="169">
        <v>5806.3</v>
      </c>
      <c r="AD66" s="472"/>
      <c r="AE66" s="473"/>
      <c r="AF66" s="169">
        <v>1931.1</v>
      </c>
      <c r="AG66" s="472"/>
      <c r="AH66" s="473"/>
      <c r="AI66" s="169">
        <v>5305</v>
      </c>
      <c r="AJ66" s="472"/>
      <c r="AK66" s="473"/>
      <c r="AL66" s="163">
        <v>0</v>
      </c>
      <c r="AM66" s="164">
        <v>0</v>
      </c>
      <c r="AN66" s="164">
        <v>487219.74</v>
      </c>
      <c r="AO66" s="164">
        <v>45059466</v>
      </c>
      <c r="AP66" s="155"/>
    </row>
    <row r="67" spans="1:42" s="143" customFormat="1" ht="32.25" customHeight="1">
      <c r="A67" s="144"/>
      <c r="B67" s="202"/>
      <c r="C67" s="200"/>
      <c r="D67" s="204"/>
      <c r="E67" s="474" t="s">
        <v>114</v>
      </c>
      <c r="F67" s="474"/>
      <c r="G67" s="474"/>
      <c r="H67" s="475"/>
      <c r="I67" s="165">
        <v>905</v>
      </c>
      <c r="J67" s="166">
        <v>902</v>
      </c>
      <c r="K67" s="167">
        <v>4719900</v>
      </c>
      <c r="L67" s="165">
        <v>0</v>
      </c>
      <c r="M67" s="476"/>
      <c r="N67" s="476"/>
      <c r="O67" s="476"/>
      <c r="P67" s="477"/>
      <c r="Q67" s="168">
        <v>45059.5</v>
      </c>
      <c r="R67" s="160">
        <v>0</v>
      </c>
      <c r="S67" s="161">
        <v>0</v>
      </c>
      <c r="T67" s="161">
        <v>0</v>
      </c>
      <c r="U67" s="161">
        <v>0</v>
      </c>
      <c r="V67" s="161">
        <v>0</v>
      </c>
      <c r="W67" s="162">
        <v>0</v>
      </c>
      <c r="X67" s="472"/>
      <c r="Y67" s="473"/>
      <c r="Z67" s="169">
        <v>22109</v>
      </c>
      <c r="AA67" s="472"/>
      <c r="AB67" s="473"/>
      <c r="AC67" s="169">
        <v>5806.3</v>
      </c>
      <c r="AD67" s="472"/>
      <c r="AE67" s="473"/>
      <c r="AF67" s="169">
        <v>1931.1</v>
      </c>
      <c r="AG67" s="472"/>
      <c r="AH67" s="473"/>
      <c r="AI67" s="169">
        <v>5305</v>
      </c>
      <c r="AJ67" s="472"/>
      <c r="AK67" s="473"/>
      <c r="AL67" s="163">
        <v>0</v>
      </c>
      <c r="AM67" s="164">
        <v>0</v>
      </c>
      <c r="AN67" s="164">
        <v>487219.74</v>
      </c>
      <c r="AO67" s="164">
        <v>45059466</v>
      </c>
      <c r="AP67" s="155"/>
    </row>
    <row r="68" spans="1:42" s="143" customFormat="1" ht="30" customHeight="1">
      <c r="A68" s="144"/>
      <c r="B68" s="202"/>
      <c r="C68" s="200"/>
      <c r="D68" s="203"/>
      <c r="E68" s="203"/>
      <c r="F68" s="204"/>
      <c r="G68" s="478" t="s">
        <v>116</v>
      </c>
      <c r="H68" s="479"/>
      <c r="I68" s="165">
        <v>905</v>
      </c>
      <c r="J68" s="166">
        <v>902</v>
      </c>
      <c r="K68" s="167">
        <v>4719900</v>
      </c>
      <c r="L68" s="165">
        <v>1</v>
      </c>
      <c r="M68" s="476"/>
      <c r="N68" s="476"/>
      <c r="O68" s="476"/>
      <c r="P68" s="477"/>
      <c r="Q68" s="168">
        <v>45059.5</v>
      </c>
      <c r="R68" s="160">
        <v>0</v>
      </c>
      <c r="S68" s="161">
        <v>0</v>
      </c>
      <c r="T68" s="161">
        <v>0</v>
      </c>
      <c r="U68" s="161">
        <v>0</v>
      </c>
      <c r="V68" s="161">
        <v>0</v>
      </c>
      <c r="W68" s="162">
        <v>0</v>
      </c>
      <c r="X68" s="472"/>
      <c r="Y68" s="473"/>
      <c r="Z68" s="169">
        <v>22109</v>
      </c>
      <c r="AA68" s="472"/>
      <c r="AB68" s="473"/>
      <c r="AC68" s="169">
        <v>5806.3</v>
      </c>
      <c r="AD68" s="472"/>
      <c r="AE68" s="473"/>
      <c r="AF68" s="169">
        <v>1931.1</v>
      </c>
      <c r="AG68" s="472"/>
      <c r="AH68" s="473"/>
      <c r="AI68" s="169">
        <v>5305</v>
      </c>
      <c r="AJ68" s="472"/>
      <c r="AK68" s="473"/>
      <c r="AL68" s="163">
        <v>0</v>
      </c>
      <c r="AM68" s="164">
        <v>0</v>
      </c>
      <c r="AN68" s="164">
        <v>487219.74</v>
      </c>
      <c r="AO68" s="164">
        <v>45059466</v>
      </c>
      <c r="AP68" s="155"/>
    </row>
    <row r="69" spans="1:42" s="143" customFormat="1" ht="42" customHeight="1">
      <c r="A69" s="144"/>
      <c r="B69" s="199"/>
      <c r="C69" s="482" t="s">
        <v>160</v>
      </c>
      <c r="D69" s="482"/>
      <c r="E69" s="482"/>
      <c r="F69" s="482"/>
      <c r="G69" s="482"/>
      <c r="H69" s="483"/>
      <c r="I69" s="156">
        <v>905</v>
      </c>
      <c r="J69" s="157">
        <v>903</v>
      </c>
      <c r="K69" s="158">
        <v>0</v>
      </c>
      <c r="L69" s="156">
        <v>0</v>
      </c>
      <c r="M69" s="484"/>
      <c r="N69" s="484"/>
      <c r="O69" s="484"/>
      <c r="P69" s="485"/>
      <c r="Q69" s="159">
        <v>72</v>
      </c>
      <c r="R69" s="160">
        <v>0</v>
      </c>
      <c r="S69" s="161">
        <v>0</v>
      </c>
      <c r="T69" s="161">
        <v>0</v>
      </c>
      <c r="U69" s="161">
        <v>0</v>
      </c>
      <c r="V69" s="161">
        <v>0</v>
      </c>
      <c r="W69" s="162">
        <v>0</v>
      </c>
      <c r="X69" s="480"/>
      <c r="Y69" s="481"/>
      <c r="Z69" s="162">
        <v>0</v>
      </c>
      <c r="AA69" s="480"/>
      <c r="AB69" s="481"/>
      <c r="AC69" s="162">
        <v>0</v>
      </c>
      <c r="AD69" s="480"/>
      <c r="AE69" s="481"/>
      <c r="AF69" s="162">
        <v>10</v>
      </c>
      <c r="AG69" s="480"/>
      <c r="AH69" s="481"/>
      <c r="AI69" s="162">
        <v>0</v>
      </c>
      <c r="AJ69" s="480"/>
      <c r="AK69" s="481"/>
      <c r="AL69" s="163">
        <v>0</v>
      </c>
      <c r="AM69" s="164">
        <v>0</v>
      </c>
      <c r="AN69" s="164">
        <v>0</v>
      </c>
      <c r="AO69" s="164">
        <v>72000</v>
      </c>
      <c r="AP69" s="155"/>
    </row>
    <row r="70" spans="1:42" s="143" customFormat="1" ht="36" customHeight="1">
      <c r="A70" s="144"/>
      <c r="B70" s="202"/>
      <c r="C70" s="201"/>
      <c r="D70" s="474" t="s">
        <v>230</v>
      </c>
      <c r="E70" s="474"/>
      <c r="F70" s="474"/>
      <c r="G70" s="474"/>
      <c r="H70" s="475"/>
      <c r="I70" s="165">
        <v>905</v>
      </c>
      <c r="J70" s="166">
        <v>903</v>
      </c>
      <c r="K70" s="167">
        <v>4700000</v>
      </c>
      <c r="L70" s="165">
        <v>0</v>
      </c>
      <c r="M70" s="476"/>
      <c r="N70" s="476"/>
      <c r="O70" s="476"/>
      <c r="P70" s="477"/>
      <c r="Q70" s="168">
        <v>72</v>
      </c>
      <c r="R70" s="160">
        <v>0</v>
      </c>
      <c r="S70" s="161">
        <v>0</v>
      </c>
      <c r="T70" s="161">
        <v>0</v>
      </c>
      <c r="U70" s="161">
        <v>0</v>
      </c>
      <c r="V70" s="161">
        <v>0</v>
      </c>
      <c r="W70" s="162">
        <v>0</v>
      </c>
      <c r="X70" s="472"/>
      <c r="Y70" s="473"/>
      <c r="Z70" s="169">
        <v>0</v>
      </c>
      <c r="AA70" s="472"/>
      <c r="AB70" s="473"/>
      <c r="AC70" s="169">
        <v>0</v>
      </c>
      <c r="AD70" s="472"/>
      <c r="AE70" s="473"/>
      <c r="AF70" s="169">
        <v>10</v>
      </c>
      <c r="AG70" s="472"/>
      <c r="AH70" s="473"/>
      <c r="AI70" s="169">
        <v>0</v>
      </c>
      <c r="AJ70" s="472"/>
      <c r="AK70" s="473"/>
      <c r="AL70" s="163">
        <v>0</v>
      </c>
      <c r="AM70" s="164">
        <v>0</v>
      </c>
      <c r="AN70" s="164">
        <v>0</v>
      </c>
      <c r="AO70" s="164">
        <v>72000</v>
      </c>
      <c r="AP70" s="155"/>
    </row>
    <row r="71" spans="1:42" s="143" customFormat="1" ht="32.25" customHeight="1">
      <c r="A71" s="144"/>
      <c r="B71" s="202"/>
      <c r="C71" s="200"/>
      <c r="D71" s="204"/>
      <c r="E71" s="474" t="s">
        <v>114</v>
      </c>
      <c r="F71" s="474"/>
      <c r="G71" s="474"/>
      <c r="H71" s="475"/>
      <c r="I71" s="165">
        <v>905</v>
      </c>
      <c r="J71" s="166">
        <v>903</v>
      </c>
      <c r="K71" s="167">
        <v>4709900</v>
      </c>
      <c r="L71" s="165">
        <v>0</v>
      </c>
      <c r="M71" s="476"/>
      <c r="N71" s="476"/>
      <c r="O71" s="476"/>
      <c r="P71" s="477"/>
      <c r="Q71" s="168">
        <v>72</v>
      </c>
      <c r="R71" s="160">
        <v>0</v>
      </c>
      <c r="S71" s="161">
        <v>0</v>
      </c>
      <c r="T71" s="161">
        <v>0</v>
      </c>
      <c r="U71" s="161">
        <v>0</v>
      </c>
      <c r="V71" s="161">
        <v>0</v>
      </c>
      <c r="W71" s="162">
        <v>0</v>
      </c>
      <c r="X71" s="472"/>
      <c r="Y71" s="473"/>
      <c r="Z71" s="169">
        <v>0</v>
      </c>
      <c r="AA71" s="472"/>
      <c r="AB71" s="473"/>
      <c r="AC71" s="169">
        <v>0</v>
      </c>
      <c r="AD71" s="472"/>
      <c r="AE71" s="473"/>
      <c r="AF71" s="169">
        <v>10</v>
      </c>
      <c r="AG71" s="472"/>
      <c r="AH71" s="473"/>
      <c r="AI71" s="169">
        <v>0</v>
      </c>
      <c r="AJ71" s="472"/>
      <c r="AK71" s="473"/>
      <c r="AL71" s="163">
        <v>0</v>
      </c>
      <c r="AM71" s="164">
        <v>0</v>
      </c>
      <c r="AN71" s="164">
        <v>0</v>
      </c>
      <c r="AO71" s="164">
        <v>72000</v>
      </c>
      <c r="AP71" s="155"/>
    </row>
    <row r="72" spans="1:42" s="143" customFormat="1" ht="32.25" customHeight="1">
      <c r="A72" s="144"/>
      <c r="B72" s="202"/>
      <c r="C72" s="200"/>
      <c r="D72" s="203"/>
      <c r="E72" s="204"/>
      <c r="F72" s="474" t="s">
        <v>239</v>
      </c>
      <c r="G72" s="474"/>
      <c r="H72" s="475"/>
      <c r="I72" s="165">
        <v>905</v>
      </c>
      <c r="J72" s="166">
        <v>903</v>
      </c>
      <c r="K72" s="167">
        <v>4709907</v>
      </c>
      <c r="L72" s="165">
        <v>0</v>
      </c>
      <c r="M72" s="476"/>
      <c r="N72" s="476"/>
      <c r="O72" s="476"/>
      <c r="P72" s="477"/>
      <c r="Q72" s="168">
        <v>72</v>
      </c>
      <c r="R72" s="160">
        <v>0</v>
      </c>
      <c r="S72" s="161">
        <v>0</v>
      </c>
      <c r="T72" s="161">
        <v>0</v>
      </c>
      <c r="U72" s="161">
        <v>0</v>
      </c>
      <c r="V72" s="161">
        <v>0</v>
      </c>
      <c r="W72" s="162">
        <v>0</v>
      </c>
      <c r="X72" s="472"/>
      <c r="Y72" s="473"/>
      <c r="Z72" s="169">
        <v>0</v>
      </c>
      <c r="AA72" s="472"/>
      <c r="AB72" s="473"/>
      <c r="AC72" s="169">
        <v>0</v>
      </c>
      <c r="AD72" s="472"/>
      <c r="AE72" s="473"/>
      <c r="AF72" s="169">
        <v>10</v>
      </c>
      <c r="AG72" s="472"/>
      <c r="AH72" s="473"/>
      <c r="AI72" s="169">
        <v>0</v>
      </c>
      <c r="AJ72" s="472"/>
      <c r="AK72" s="473"/>
      <c r="AL72" s="163">
        <v>0</v>
      </c>
      <c r="AM72" s="164">
        <v>0</v>
      </c>
      <c r="AN72" s="164">
        <v>0</v>
      </c>
      <c r="AO72" s="164">
        <v>72000</v>
      </c>
      <c r="AP72" s="155"/>
    </row>
    <row r="73" spans="1:42" s="143" customFormat="1" ht="27" customHeight="1">
      <c r="A73" s="144"/>
      <c r="B73" s="202"/>
      <c r="C73" s="200"/>
      <c r="D73" s="203"/>
      <c r="E73" s="203"/>
      <c r="F73" s="204"/>
      <c r="G73" s="478" t="s">
        <v>116</v>
      </c>
      <c r="H73" s="479"/>
      <c r="I73" s="165">
        <v>905</v>
      </c>
      <c r="J73" s="166">
        <v>903</v>
      </c>
      <c r="K73" s="167">
        <v>4709907</v>
      </c>
      <c r="L73" s="165">
        <v>1</v>
      </c>
      <c r="M73" s="476"/>
      <c r="N73" s="476"/>
      <c r="O73" s="476"/>
      <c r="P73" s="477"/>
      <c r="Q73" s="168">
        <v>72</v>
      </c>
      <c r="R73" s="160">
        <v>0</v>
      </c>
      <c r="S73" s="161">
        <v>0</v>
      </c>
      <c r="T73" s="161">
        <v>0</v>
      </c>
      <c r="U73" s="161">
        <v>0</v>
      </c>
      <c r="V73" s="161">
        <v>0</v>
      </c>
      <c r="W73" s="162">
        <v>0</v>
      </c>
      <c r="X73" s="472"/>
      <c r="Y73" s="473"/>
      <c r="Z73" s="169">
        <v>0</v>
      </c>
      <c r="AA73" s="472"/>
      <c r="AB73" s="473"/>
      <c r="AC73" s="169">
        <v>0</v>
      </c>
      <c r="AD73" s="472"/>
      <c r="AE73" s="473"/>
      <c r="AF73" s="169">
        <v>10</v>
      </c>
      <c r="AG73" s="472"/>
      <c r="AH73" s="473"/>
      <c r="AI73" s="169">
        <v>0</v>
      </c>
      <c r="AJ73" s="472"/>
      <c r="AK73" s="473"/>
      <c r="AL73" s="163">
        <v>0</v>
      </c>
      <c r="AM73" s="164">
        <v>0</v>
      </c>
      <c r="AN73" s="164">
        <v>0</v>
      </c>
      <c r="AO73" s="164">
        <v>72000</v>
      </c>
      <c r="AP73" s="155"/>
    </row>
    <row r="74" spans="1:42" s="143" customFormat="1" ht="24.75" customHeight="1">
      <c r="A74" s="144"/>
      <c r="B74" s="199"/>
      <c r="C74" s="482" t="s">
        <v>241</v>
      </c>
      <c r="D74" s="482"/>
      <c r="E74" s="482"/>
      <c r="F74" s="482"/>
      <c r="G74" s="482"/>
      <c r="H74" s="483"/>
      <c r="I74" s="156">
        <v>905</v>
      </c>
      <c r="J74" s="157">
        <v>904</v>
      </c>
      <c r="K74" s="158">
        <v>0</v>
      </c>
      <c r="L74" s="156">
        <v>0</v>
      </c>
      <c r="M74" s="484"/>
      <c r="N74" s="484"/>
      <c r="O74" s="484"/>
      <c r="P74" s="485"/>
      <c r="Q74" s="159">
        <v>950</v>
      </c>
      <c r="R74" s="160">
        <v>0</v>
      </c>
      <c r="S74" s="161">
        <v>0</v>
      </c>
      <c r="T74" s="161">
        <v>0</v>
      </c>
      <c r="U74" s="161">
        <v>0</v>
      </c>
      <c r="V74" s="161">
        <v>0</v>
      </c>
      <c r="W74" s="162">
        <v>0</v>
      </c>
      <c r="X74" s="480"/>
      <c r="Y74" s="481"/>
      <c r="Z74" s="162">
        <v>0</v>
      </c>
      <c r="AA74" s="480"/>
      <c r="AB74" s="481"/>
      <c r="AC74" s="162">
        <v>0</v>
      </c>
      <c r="AD74" s="480"/>
      <c r="AE74" s="481"/>
      <c r="AF74" s="162">
        <v>60</v>
      </c>
      <c r="AG74" s="480"/>
      <c r="AH74" s="481"/>
      <c r="AI74" s="162">
        <v>400</v>
      </c>
      <c r="AJ74" s="480"/>
      <c r="AK74" s="481"/>
      <c r="AL74" s="163">
        <v>0</v>
      </c>
      <c r="AM74" s="164">
        <v>0</v>
      </c>
      <c r="AN74" s="164">
        <v>0</v>
      </c>
      <c r="AO74" s="164">
        <v>950000</v>
      </c>
      <c r="AP74" s="155"/>
    </row>
    <row r="75" spans="1:42" s="143" customFormat="1" ht="29.25" customHeight="1">
      <c r="A75" s="144"/>
      <c r="B75" s="202"/>
      <c r="C75" s="201"/>
      <c r="D75" s="474" t="s">
        <v>242</v>
      </c>
      <c r="E75" s="474"/>
      <c r="F75" s="474"/>
      <c r="G75" s="474"/>
      <c r="H75" s="475"/>
      <c r="I75" s="165">
        <v>905</v>
      </c>
      <c r="J75" s="166">
        <v>904</v>
      </c>
      <c r="K75" s="167">
        <v>4770000</v>
      </c>
      <c r="L75" s="165">
        <v>0</v>
      </c>
      <c r="M75" s="476"/>
      <c r="N75" s="476"/>
      <c r="O75" s="476"/>
      <c r="P75" s="477"/>
      <c r="Q75" s="168">
        <v>950</v>
      </c>
      <c r="R75" s="160">
        <v>0</v>
      </c>
      <c r="S75" s="161">
        <v>0</v>
      </c>
      <c r="T75" s="161">
        <v>0</v>
      </c>
      <c r="U75" s="161">
        <v>0</v>
      </c>
      <c r="V75" s="161">
        <v>0</v>
      </c>
      <c r="W75" s="162">
        <v>0</v>
      </c>
      <c r="X75" s="472"/>
      <c r="Y75" s="473"/>
      <c r="Z75" s="169">
        <v>0</v>
      </c>
      <c r="AA75" s="472"/>
      <c r="AB75" s="473"/>
      <c r="AC75" s="169">
        <v>0</v>
      </c>
      <c r="AD75" s="472"/>
      <c r="AE75" s="473"/>
      <c r="AF75" s="169">
        <v>60</v>
      </c>
      <c r="AG75" s="472"/>
      <c r="AH75" s="473"/>
      <c r="AI75" s="169">
        <v>400</v>
      </c>
      <c r="AJ75" s="472"/>
      <c r="AK75" s="473"/>
      <c r="AL75" s="163">
        <v>0</v>
      </c>
      <c r="AM75" s="164">
        <v>0</v>
      </c>
      <c r="AN75" s="164">
        <v>0</v>
      </c>
      <c r="AO75" s="164">
        <v>950000</v>
      </c>
      <c r="AP75" s="155"/>
    </row>
    <row r="76" spans="1:42" s="143" customFormat="1" ht="32.25" customHeight="1">
      <c r="A76" s="144"/>
      <c r="B76" s="202"/>
      <c r="C76" s="200"/>
      <c r="D76" s="204"/>
      <c r="E76" s="474" t="s">
        <v>114</v>
      </c>
      <c r="F76" s="474"/>
      <c r="G76" s="474"/>
      <c r="H76" s="475"/>
      <c r="I76" s="165">
        <v>905</v>
      </c>
      <c r="J76" s="166">
        <v>904</v>
      </c>
      <c r="K76" s="167">
        <v>4779900</v>
      </c>
      <c r="L76" s="165">
        <v>0</v>
      </c>
      <c r="M76" s="476"/>
      <c r="N76" s="476"/>
      <c r="O76" s="476"/>
      <c r="P76" s="477"/>
      <c r="Q76" s="168">
        <v>950</v>
      </c>
      <c r="R76" s="160">
        <v>0</v>
      </c>
      <c r="S76" s="161">
        <v>0</v>
      </c>
      <c r="T76" s="161">
        <v>0</v>
      </c>
      <c r="U76" s="161">
        <v>0</v>
      </c>
      <c r="V76" s="161">
        <v>0</v>
      </c>
      <c r="W76" s="162">
        <v>0</v>
      </c>
      <c r="X76" s="472"/>
      <c r="Y76" s="473"/>
      <c r="Z76" s="169">
        <v>0</v>
      </c>
      <c r="AA76" s="472"/>
      <c r="AB76" s="473"/>
      <c r="AC76" s="169">
        <v>0</v>
      </c>
      <c r="AD76" s="472"/>
      <c r="AE76" s="473"/>
      <c r="AF76" s="169">
        <v>60</v>
      </c>
      <c r="AG76" s="472"/>
      <c r="AH76" s="473"/>
      <c r="AI76" s="169">
        <v>400</v>
      </c>
      <c r="AJ76" s="472"/>
      <c r="AK76" s="473"/>
      <c r="AL76" s="163">
        <v>0</v>
      </c>
      <c r="AM76" s="164">
        <v>0</v>
      </c>
      <c r="AN76" s="164">
        <v>0</v>
      </c>
      <c r="AO76" s="164">
        <v>950000</v>
      </c>
      <c r="AP76" s="155"/>
    </row>
    <row r="77" spans="1:42" s="143" customFormat="1" ht="28.5" customHeight="1">
      <c r="A77" s="144"/>
      <c r="B77" s="202"/>
      <c r="C77" s="200"/>
      <c r="D77" s="203"/>
      <c r="E77" s="203"/>
      <c r="F77" s="204"/>
      <c r="G77" s="478" t="s">
        <v>116</v>
      </c>
      <c r="H77" s="479"/>
      <c r="I77" s="165">
        <v>905</v>
      </c>
      <c r="J77" s="166">
        <v>904</v>
      </c>
      <c r="K77" s="167">
        <v>4779900</v>
      </c>
      <c r="L77" s="165">
        <v>1</v>
      </c>
      <c r="M77" s="476"/>
      <c r="N77" s="476"/>
      <c r="O77" s="476"/>
      <c r="P77" s="477"/>
      <c r="Q77" s="168">
        <v>950</v>
      </c>
      <c r="R77" s="160">
        <v>0</v>
      </c>
      <c r="S77" s="161">
        <v>0</v>
      </c>
      <c r="T77" s="161">
        <v>0</v>
      </c>
      <c r="U77" s="161">
        <v>0</v>
      </c>
      <c r="V77" s="161">
        <v>0</v>
      </c>
      <c r="W77" s="162">
        <v>0</v>
      </c>
      <c r="X77" s="472"/>
      <c r="Y77" s="473"/>
      <c r="Z77" s="169">
        <v>0</v>
      </c>
      <c r="AA77" s="472"/>
      <c r="AB77" s="473"/>
      <c r="AC77" s="169">
        <v>0</v>
      </c>
      <c r="AD77" s="472"/>
      <c r="AE77" s="473"/>
      <c r="AF77" s="169">
        <v>60</v>
      </c>
      <c r="AG77" s="472"/>
      <c r="AH77" s="473"/>
      <c r="AI77" s="169">
        <v>400</v>
      </c>
      <c r="AJ77" s="472"/>
      <c r="AK77" s="473"/>
      <c r="AL77" s="163">
        <v>0</v>
      </c>
      <c r="AM77" s="164">
        <v>0</v>
      </c>
      <c r="AN77" s="164">
        <v>0</v>
      </c>
      <c r="AO77" s="164">
        <v>950000</v>
      </c>
      <c r="AP77" s="155"/>
    </row>
    <row r="78" spans="1:42" s="143" customFormat="1" ht="47.25" customHeight="1">
      <c r="A78" s="144"/>
      <c r="B78" s="199"/>
      <c r="C78" s="482" t="s">
        <v>161</v>
      </c>
      <c r="D78" s="482"/>
      <c r="E78" s="482"/>
      <c r="F78" s="482"/>
      <c r="G78" s="482"/>
      <c r="H78" s="483"/>
      <c r="I78" s="156">
        <v>905</v>
      </c>
      <c r="J78" s="157">
        <v>910</v>
      </c>
      <c r="K78" s="158">
        <v>0</v>
      </c>
      <c r="L78" s="156">
        <v>0</v>
      </c>
      <c r="M78" s="484"/>
      <c r="N78" s="484"/>
      <c r="O78" s="484"/>
      <c r="P78" s="485"/>
      <c r="Q78" s="159">
        <v>7300</v>
      </c>
      <c r="R78" s="160">
        <v>0</v>
      </c>
      <c r="S78" s="161">
        <v>0</v>
      </c>
      <c r="T78" s="161">
        <v>0</v>
      </c>
      <c r="U78" s="161">
        <v>0</v>
      </c>
      <c r="V78" s="161">
        <v>0</v>
      </c>
      <c r="W78" s="162">
        <v>0</v>
      </c>
      <c r="X78" s="480"/>
      <c r="Y78" s="481"/>
      <c r="Z78" s="162">
        <v>2787.1</v>
      </c>
      <c r="AA78" s="480"/>
      <c r="AB78" s="481"/>
      <c r="AC78" s="162">
        <v>730.2</v>
      </c>
      <c r="AD78" s="480"/>
      <c r="AE78" s="481"/>
      <c r="AF78" s="162">
        <v>58.8</v>
      </c>
      <c r="AG78" s="480"/>
      <c r="AH78" s="481"/>
      <c r="AI78" s="162">
        <v>302.6</v>
      </c>
      <c r="AJ78" s="480"/>
      <c r="AK78" s="481"/>
      <c r="AL78" s="163">
        <v>0</v>
      </c>
      <c r="AM78" s="164">
        <v>0</v>
      </c>
      <c r="AN78" s="164">
        <v>222510.52</v>
      </c>
      <c r="AO78" s="164">
        <v>7300000</v>
      </c>
      <c r="AP78" s="155"/>
    </row>
    <row r="79" spans="1:42" s="143" customFormat="1" ht="48" customHeight="1">
      <c r="A79" s="144"/>
      <c r="B79" s="202"/>
      <c r="C79" s="201"/>
      <c r="D79" s="474" t="s">
        <v>251</v>
      </c>
      <c r="E79" s="474"/>
      <c r="F79" s="474"/>
      <c r="G79" s="474"/>
      <c r="H79" s="475"/>
      <c r="I79" s="165">
        <v>905</v>
      </c>
      <c r="J79" s="166">
        <v>910</v>
      </c>
      <c r="K79" s="167">
        <v>4690000</v>
      </c>
      <c r="L79" s="165">
        <v>0</v>
      </c>
      <c r="M79" s="476"/>
      <c r="N79" s="476"/>
      <c r="O79" s="476"/>
      <c r="P79" s="477"/>
      <c r="Q79" s="168">
        <v>7300</v>
      </c>
      <c r="R79" s="160">
        <v>0</v>
      </c>
      <c r="S79" s="161">
        <v>0</v>
      </c>
      <c r="T79" s="161">
        <v>0</v>
      </c>
      <c r="U79" s="161">
        <v>0</v>
      </c>
      <c r="V79" s="161">
        <v>0</v>
      </c>
      <c r="W79" s="162">
        <v>0</v>
      </c>
      <c r="X79" s="472"/>
      <c r="Y79" s="473"/>
      <c r="Z79" s="169">
        <v>2787.1</v>
      </c>
      <c r="AA79" s="472"/>
      <c r="AB79" s="473"/>
      <c r="AC79" s="169">
        <v>730.2</v>
      </c>
      <c r="AD79" s="472"/>
      <c r="AE79" s="473"/>
      <c r="AF79" s="169">
        <v>58.8</v>
      </c>
      <c r="AG79" s="472"/>
      <c r="AH79" s="473"/>
      <c r="AI79" s="169">
        <v>302.6</v>
      </c>
      <c r="AJ79" s="472"/>
      <c r="AK79" s="473"/>
      <c r="AL79" s="163">
        <v>0</v>
      </c>
      <c r="AM79" s="164">
        <v>0</v>
      </c>
      <c r="AN79" s="164">
        <v>206204.47</v>
      </c>
      <c r="AO79" s="164">
        <v>7300000</v>
      </c>
      <c r="AP79" s="155"/>
    </row>
    <row r="80" spans="1:42" s="143" customFormat="1" ht="41.25" customHeight="1">
      <c r="A80" s="144"/>
      <c r="B80" s="202"/>
      <c r="C80" s="200"/>
      <c r="D80" s="204"/>
      <c r="E80" s="474" t="s">
        <v>114</v>
      </c>
      <c r="F80" s="474"/>
      <c r="G80" s="474"/>
      <c r="H80" s="475"/>
      <c r="I80" s="165">
        <v>905</v>
      </c>
      <c r="J80" s="166">
        <v>910</v>
      </c>
      <c r="K80" s="167">
        <v>4699900</v>
      </c>
      <c r="L80" s="165">
        <v>0</v>
      </c>
      <c r="M80" s="476"/>
      <c r="N80" s="476"/>
      <c r="O80" s="476"/>
      <c r="P80" s="477"/>
      <c r="Q80" s="168">
        <v>7300</v>
      </c>
      <c r="R80" s="160">
        <v>0</v>
      </c>
      <c r="S80" s="161">
        <v>0</v>
      </c>
      <c r="T80" s="161">
        <v>0</v>
      </c>
      <c r="U80" s="161">
        <v>0</v>
      </c>
      <c r="V80" s="161">
        <v>0</v>
      </c>
      <c r="W80" s="162">
        <v>0</v>
      </c>
      <c r="X80" s="472"/>
      <c r="Y80" s="473"/>
      <c r="Z80" s="169">
        <v>2787.1</v>
      </c>
      <c r="AA80" s="472"/>
      <c r="AB80" s="473"/>
      <c r="AC80" s="169">
        <v>730.2</v>
      </c>
      <c r="AD80" s="472"/>
      <c r="AE80" s="473"/>
      <c r="AF80" s="169">
        <v>58.8</v>
      </c>
      <c r="AG80" s="472"/>
      <c r="AH80" s="473"/>
      <c r="AI80" s="169">
        <v>302.6</v>
      </c>
      <c r="AJ80" s="472"/>
      <c r="AK80" s="473"/>
      <c r="AL80" s="163">
        <v>0</v>
      </c>
      <c r="AM80" s="164">
        <v>0</v>
      </c>
      <c r="AN80" s="164">
        <v>206204.47</v>
      </c>
      <c r="AO80" s="164">
        <v>7300000</v>
      </c>
      <c r="AP80" s="155"/>
    </row>
    <row r="81" spans="1:42" s="143" customFormat="1" ht="31.5" customHeight="1">
      <c r="A81" s="144"/>
      <c r="B81" s="202"/>
      <c r="C81" s="200"/>
      <c r="D81" s="203"/>
      <c r="E81" s="203"/>
      <c r="F81" s="204"/>
      <c r="G81" s="478" t="s">
        <v>116</v>
      </c>
      <c r="H81" s="479"/>
      <c r="I81" s="165">
        <v>905</v>
      </c>
      <c r="J81" s="166">
        <v>910</v>
      </c>
      <c r="K81" s="167">
        <v>4699900</v>
      </c>
      <c r="L81" s="165">
        <v>1</v>
      </c>
      <c r="M81" s="476"/>
      <c r="N81" s="476"/>
      <c r="O81" s="476"/>
      <c r="P81" s="477"/>
      <c r="Q81" s="168">
        <v>7300</v>
      </c>
      <c r="R81" s="160">
        <v>0</v>
      </c>
      <c r="S81" s="161">
        <v>0</v>
      </c>
      <c r="T81" s="161">
        <v>0</v>
      </c>
      <c r="U81" s="161">
        <v>0</v>
      </c>
      <c r="V81" s="161">
        <v>0</v>
      </c>
      <c r="W81" s="162">
        <v>0</v>
      </c>
      <c r="X81" s="472"/>
      <c r="Y81" s="473"/>
      <c r="Z81" s="169">
        <v>2787.1</v>
      </c>
      <c r="AA81" s="472"/>
      <c r="AB81" s="473"/>
      <c r="AC81" s="169">
        <v>730.2</v>
      </c>
      <c r="AD81" s="472"/>
      <c r="AE81" s="473"/>
      <c r="AF81" s="169">
        <v>58.8</v>
      </c>
      <c r="AG81" s="472"/>
      <c r="AH81" s="473"/>
      <c r="AI81" s="169">
        <v>302.6</v>
      </c>
      <c r="AJ81" s="472"/>
      <c r="AK81" s="473"/>
      <c r="AL81" s="163">
        <v>0</v>
      </c>
      <c r="AM81" s="164">
        <v>0</v>
      </c>
      <c r="AN81" s="164">
        <v>206204.47</v>
      </c>
      <c r="AO81" s="164">
        <v>7300000</v>
      </c>
      <c r="AP81" s="155"/>
    </row>
    <row r="82" spans="1:42" s="143" customFormat="1" ht="45" customHeight="1">
      <c r="A82" s="144"/>
      <c r="B82" s="202"/>
      <c r="C82" s="200"/>
      <c r="D82" s="203"/>
      <c r="E82" s="203"/>
      <c r="F82" s="203"/>
      <c r="G82" s="205"/>
      <c r="H82" s="206" t="s">
        <v>463</v>
      </c>
      <c r="I82" s="165">
        <v>905</v>
      </c>
      <c r="J82" s="166">
        <v>910</v>
      </c>
      <c r="K82" s="167">
        <v>4699900</v>
      </c>
      <c r="L82" s="165">
        <v>1</v>
      </c>
      <c r="M82" s="476"/>
      <c r="N82" s="476"/>
      <c r="O82" s="476"/>
      <c r="P82" s="477"/>
      <c r="Q82" s="168">
        <v>975</v>
      </c>
      <c r="R82" s="160">
        <v>0</v>
      </c>
      <c r="S82" s="161">
        <v>0</v>
      </c>
      <c r="T82" s="161">
        <v>0</v>
      </c>
      <c r="U82" s="161">
        <v>0</v>
      </c>
      <c r="V82" s="161">
        <v>0</v>
      </c>
      <c r="W82" s="162">
        <v>0</v>
      </c>
      <c r="X82" s="472"/>
      <c r="Y82" s="473"/>
      <c r="Z82" s="169">
        <v>0</v>
      </c>
      <c r="AA82" s="472"/>
      <c r="AB82" s="473"/>
      <c r="AC82" s="169">
        <v>0</v>
      </c>
      <c r="AD82" s="472"/>
      <c r="AE82" s="473"/>
      <c r="AF82" s="169">
        <v>0</v>
      </c>
      <c r="AG82" s="472"/>
      <c r="AH82" s="473"/>
      <c r="AI82" s="169">
        <v>0</v>
      </c>
      <c r="AJ82" s="472"/>
      <c r="AK82" s="473"/>
      <c r="AL82" s="163">
        <v>0</v>
      </c>
      <c r="AM82" s="164">
        <v>0</v>
      </c>
      <c r="AN82" s="164">
        <v>0</v>
      </c>
      <c r="AO82" s="164">
        <v>975000</v>
      </c>
      <c r="AP82" s="155"/>
    </row>
    <row r="83" spans="1:42" s="143" customFormat="1" ht="57.75" customHeight="1">
      <c r="A83" s="144"/>
      <c r="B83" s="486" t="s">
        <v>276</v>
      </c>
      <c r="C83" s="486"/>
      <c r="D83" s="486"/>
      <c r="E83" s="486"/>
      <c r="F83" s="486"/>
      <c r="G83" s="486"/>
      <c r="H83" s="487"/>
      <c r="I83" s="170">
        <v>915</v>
      </c>
      <c r="J83" s="171">
        <v>0</v>
      </c>
      <c r="K83" s="172">
        <v>0</v>
      </c>
      <c r="L83" s="170">
        <v>0</v>
      </c>
      <c r="M83" s="488"/>
      <c r="N83" s="488"/>
      <c r="O83" s="488"/>
      <c r="P83" s="489"/>
      <c r="Q83" s="173">
        <v>1313</v>
      </c>
      <c r="R83" s="160">
        <v>0</v>
      </c>
      <c r="S83" s="161">
        <v>0</v>
      </c>
      <c r="T83" s="161">
        <v>0</v>
      </c>
      <c r="U83" s="161">
        <v>0</v>
      </c>
      <c r="V83" s="161">
        <v>0</v>
      </c>
      <c r="W83" s="162">
        <v>0</v>
      </c>
      <c r="X83" s="490"/>
      <c r="Y83" s="491"/>
      <c r="Z83" s="174">
        <v>720</v>
      </c>
      <c r="AA83" s="490"/>
      <c r="AB83" s="491"/>
      <c r="AC83" s="174">
        <v>188</v>
      </c>
      <c r="AD83" s="490"/>
      <c r="AE83" s="491"/>
      <c r="AF83" s="174">
        <v>65.9</v>
      </c>
      <c r="AG83" s="490"/>
      <c r="AH83" s="491"/>
      <c r="AI83" s="174">
        <v>156</v>
      </c>
      <c r="AJ83" s="490"/>
      <c r="AK83" s="491"/>
      <c r="AL83" s="163">
        <v>0</v>
      </c>
      <c r="AM83" s="164">
        <v>0</v>
      </c>
      <c r="AN83" s="164">
        <v>0</v>
      </c>
      <c r="AO83" s="164">
        <v>1313000</v>
      </c>
      <c r="AP83" s="155"/>
    </row>
    <row r="84" spans="1:42" s="143" customFormat="1" ht="31.5" customHeight="1">
      <c r="A84" s="144"/>
      <c r="B84" s="199"/>
      <c r="C84" s="482" t="s">
        <v>277</v>
      </c>
      <c r="D84" s="482"/>
      <c r="E84" s="482"/>
      <c r="F84" s="482"/>
      <c r="G84" s="482"/>
      <c r="H84" s="483"/>
      <c r="I84" s="156">
        <v>915</v>
      </c>
      <c r="J84" s="157">
        <v>1002</v>
      </c>
      <c r="K84" s="158">
        <v>0</v>
      </c>
      <c r="L84" s="156">
        <v>0</v>
      </c>
      <c r="M84" s="484"/>
      <c r="N84" s="484"/>
      <c r="O84" s="484"/>
      <c r="P84" s="485"/>
      <c r="Q84" s="159">
        <v>1313</v>
      </c>
      <c r="R84" s="160">
        <v>0</v>
      </c>
      <c r="S84" s="161">
        <v>0</v>
      </c>
      <c r="T84" s="161">
        <v>0</v>
      </c>
      <c r="U84" s="161">
        <v>0</v>
      </c>
      <c r="V84" s="161">
        <v>0</v>
      </c>
      <c r="W84" s="162">
        <v>0</v>
      </c>
      <c r="X84" s="480"/>
      <c r="Y84" s="481"/>
      <c r="Z84" s="162">
        <v>720</v>
      </c>
      <c r="AA84" s="480"/>
      <c r="AB84" s="481"/>
      <c r="AC84" s="162">
        <v>188</v>
      </c>
      <c r="AD84" s="480"/>
      <c r="AE84" s="481"/>
      <c r="AF84" s="162">
        <v>65.9</v>
      </c>
      <c r="AG84" s="480"/>
      <c r="AH84" s="481"/>
      <c r="AI84" s="162">
        <v>156</v>
      </c>
      <c r="AJ84" s="480"/>
      <c r="AK84" s="481"/>
      <c r="AL84" s="163">
        <v>0</v>
      </c>
      <c r="AM84" s="164">
        <v>0</v>
      </c>
      <c r="AN84" s="164">
        <v>0</v>
      </c>
      <c r="AO84" s="164">
        <v>1313000</v>
      </c>
      <c r="AP84" s="155"/>
    </row>
    <row r="85" spans="1:42" s="143" customFormat="1" ht="33" customHeight="1">
      <c r="A85" s="144"/>
      <c r="B85" s="202"/>
      <c r="C85" s="201"/>
      <c r="D85" s="474" t="s">
        <v>278</v>
      </c>
      <c r="E85" s="474"/>
      <c r="F85" s="474"/>
      <c r="G85" s="474"/>
      <c r="H85" s="475"/>
      <c r="I85" s="165">
        <v>915</v>
      </c>
      <c r="J85" s="166">
        <v>1002</v>
      </c>
      <c r="K85" s="167">
        <v>5070000</v>
      </c>
      <c r="L85" s="165">
        <v>0</v>
      </c>
      <c r="M85" s="476"/>
      <c r="N85" s="476"/>
      <c r="O85" s="476"/>
      <c r="P85" s="477"/>
      <c r="Q85" s="168">
        <v>1313</v>
      </c>
      <c r="R85" s="160">
        <v>0</v>
      </c>
      <c r="S85" s="161">
        <v>0</v>
      </c>
      <c r="T85" s="161">
        <v>0</v>
      </c>
      <c r="U85" s="161">
        <v>0</v>
      </c>
      <c r="V85" s="161">
        <v>0</v>
      </c>
      <c r="W85" s="162">
        <v>0</v>
      </c>
      <c r="X85" s="472"/>
      <c r="Y85" s="473"/>
      <c r="Z85" s="169">
        <v>720</v>
      </c>
      <c r="AA85" s="472"/>
      <c r="AB85" s="473"/>
      <c r="AC85" s="169">
        <v>188</v>
      </c>
      <c r="AD85" s="472"/>
      <c r="AE85" s="473"/>
      <c r="AF85" s="169">
        <v>65.9</v>
      </c>
      <c r="AG85" s="472"/>
      <c r="AH85" s="473"/>
      <c r="AI85" s="169">
        <v>156</v>
      </c>
      <c r="AJ85" s="472"/>
      <c r="AK85" s="473"/>
      <c r="AL85" s="163">
        <v>0</v>
      </c>
      <c r="AM85" s="164">
        <v>0</v>
      </c>
      <c r="AN85" s="164">
        <v>0</v>
      </c>
      <c r="AO85" s="164">
        <v>1313000</v>
      </c>
      <c r="AP85" s="155"/>
    </row>
    <row r="86" spans="1:42" s="143" customFormat="1" ht="32.25" customHeight="1">
      <c r="A86" s="144"/>
      <c r="B86" s="202"/>
      <c r="C86" s="200"/>
      <c r="D86" s="204"/>
      <c r="E86" s="474" t="s">
        <v>114</v>
      </c>
      <c r="F86" s="474"/>
      <c r="G86" s="474"/>
      <c r="H86" s="475"/>
      <c r="I86" s="165">
        <v>915</v>
      </c>
      <c r="J86" s="166">
        <v>1002</v>
      </c>
      <c r="K86" s="167">
        <v>5079900</v>
      </c>
      <c r="L86" s="165">
        <v>0</v>
      </c>
      <c r="M86" s="476"/>
      <c r="N86" s="476"/>
      <c r="O86" s="476"/>
      <c r="P86" s="477"/>
      <c r="Q86" s="168">
        <v>1313</v>
      </c>
      <c r="R86" s="160">
        <v>0</v>
      </c>
      <c r="S86" s="161">
        <v>0</v>
      </c>
      <c r="T86" s="161">
        <v>0</v>
      </c>
      <c r="U86" s="161">
        <v>0</v>
      </c>
      <c r="V86" s="161">
        <v>0</v>
      </c>
      <c r="W86" s="162">
        <v>0</v>
      </c>
      <c r="X86" s="472"/>
      <c r="Y86" s="473"/>
      <c r="Z86" s="169">
        <v>720</v>
      </c>
      <c r="AA86" s="472"/>
      <c r="AB86" s="473"/>
      <c r="AC86" s="169">
        <v>188</v>
      </c>
      <c r="AD86" s="472"/>
      <c r="AE86" s="473"/>
      <c r="AF86" s="169">
        <v>65.9</v>
      </c>
      <c r="AG86" s="472"/>
      <c r="AH86" s="473"/>
      <c r="AI86" s="169">
        <v>156</v>
      </c>
      <c r="AJ86" s="472"/>
      <c r="AK86" s="473"/>
      <c r="AL86" s="163">
        <v>0</v>
      </c>
      <c r="AM86" s="164">
        <v>0</v>
      </c>
      <c r="AN86" s="164">
        <v>0</v>
      </c>
      <c r="AO86" s="164">
        <v>1313000</v>
      </c>
      <c r="AP86" s="155"/>
    </row>
    <row r="87" spans="1:42" s="143" customFormat="1" ht="29.25" customHeight="1">
      <c r="A87" s="144"/>
      <c r="B87" s="202"/>
      <c r="C87" s="200"/>
      <c r="D87" s="203"/>
      <c r="E87" s="203"/>
      <c r="F87" s="204"/>
      <c r="G87" s="478" t="s">
        <v>116</v>
      </c>
      <c r="H87" s="479"/>
      <c r="I87" s="165">
        <v>915</v>
      </c>
      <c r="J87" s="166">
        <v>1002</v>
      </c>
      <c r="K87" s="167">
        <v>5079900</v>
      </c>
      <c r="L87" s="165">
        <v>1</v>
      </c>
      <c r="M87" s="476"/>
      <c r="N87" s="476"/>
      <c r="O87" s="476"/>
      <c r="P87" s="477"/>
      <c r="Q87" s="168">
        <v>1313</v>
      </c>
      <c r="R87" s="160">
        <v>0</v>
      </c>
      <c r="S87" s="161">
        <v>0</v>
      </c>
      <c r="T87" s="161">
        <v>0</v>
      </c>
      <c r="U87" s="161">
        <v>0</v>
      </c>
      <c r="V87" s="161">
        <v>0</v>
      </c>
      <c r="W87" s="162">
        <v>0</v>
      </c>
      <c r="X87" s="472"/>
      <c r="Y87" s="473"/>
      <c r="Z87" s="169">
        <v>720</v>
      </c>
      <c r="AA87" s="472"/>
      <c r="AB87" s="473"/>
      <c r="AC87" s="169">
        <v>188</v>
      </c>
      <c r="AD87" s="472"/>
      <c r="AE87" s="473"/>
      <c r="AF87" s="169">
        <v>65.9</v>
      </c>
      <c r="AG87" s="472"/>
      <c r="AH87" s="473"/>
      <c r="AI87" s="169">
        <v>156</v>
      </c>
      <c r="AJ87" s="472"/>
      <c r="AK87" s="473"/>
      <c r="AL87" s="163">
        <v>0</v>
      </c>
      <c r="AM87" s="164">
        <v>0</v>
      </c>
      <c r="AN87" s="164">
        <v>0</v>
      </c>
      <c r="AO87" s="164">
        <v>1313000</v>
      </c>
      <c r="AP87" s="155"/>
    </row>
    <row r="88" spans="1:42" s="143" customFormat="1" ht="45.75" customHeight="1">
      <c r="A88" s="144"/>
      <c r="B88" s="486" t="s">
        <v>127</v>
      </c>
      <c r="C88" s="486"/>
      <c r="D88" s="486"/>
      <c r="E88" s="486"/>
      <c r="F88" s="486"/>
      <c r="G88" s="486"/>
      <c r="H88" s="487"/>
      <c r="I88" s="170">
        <v>927</v>
      </c>
      <c r="J88" s="171">
        <v>0</v>
      </c>
      <c r="K88" s="172">
        <v>0</v>
      </c>
      <c r="L88" s="170">
        <v>0</v>
      </c>
      <c r="M88" s="488"/>
      <c r="N88" s="488"/>
      <c r="O88" s="488"/>
      <c r="P88" s="489"/>
      <c r="Q88" s="173">
        <v>2650</v>
      </c>
      <c r="R88" s="160">
        <v>0</v>
      </c>
      <c r="S88" s="161">
        <v>0</v>
      </c>
      <c r="T88" s="161">
        <v>0</v>
      </c>
      <c r="U88" s="161">
        <v>0</v>
      </c>
      <c r="V88" s="161">
        <v>0</v>
      </c>
      <c r="W88" s="162">
        <v>0</v>
      </c>
      <c r="X88" s="490"/>
      <c r="Y88" s="491"/>
      <c r="Z88" s="174">
        <v>0</v>
      </c>
      <c r="AA88" s="490"/>
      <c r="AB88" s="491"/>
      <c r="AC88" s="174">
        <v>0</v>
      </c>
      <c r="AD88" s="490"/>
      <c r="AE88" s="491"/>
      <c r="AF88" s="174">
        <v>0</v>
      </c>
      <c r="AG88" s="490"/>
      <c r="AH88" s="491"/>
      <c r="AI88" s="174">
        <v>285</v>
      </c>
      <c r="AJ88" s="490"/>
      <c r="AK88" s="491"/>
      <c r="AL88" s="163">
        <v>0</v>
      </c>
      <c r="AM88" s="164">
        <v>0</v>
      </c>
      <c r="AN88" s="164">
        <v>0</v>
      </c>
      <c r="AO88" s="164">
        <v>2650000</v>
      </c>
      <c r="AP88" s="155"/>
    </row>
    <row r="89" spans="1:42" s="143" customFormat="1" ht="35.25" customHeight="1">
      <c r="A89" s="144"/>
      <c r="B89" s="199"/>
      <c r="C89" s="482" t="s">
        <v>95</v>
      </c>
      <c r="D89" s="482"/>
      <c r="E89" s="482"/>
      <c r="F89" s="482"/>
      <c r="G89" s="482"/>
      <c r="H89" s="483"/>
      <c r="I89" s="156">
        <v>927</v>
      </c>
      <c r="J89" s="157">
        <v>114</v>
      </c>
      <c r="K89" s="158">
        <v>0</v>
      </c>
      <c r="L89" s="156">
        <v>0</v>
      </c>
      <c r="M89" s="484"/>
      <c r="N89" s="484"/>
      <c r="O89" s="484"/>
      <c r="P89" s="485"/>
      <c r="Q89" s="159">
        <v>2650</v>
      </c>
      <c r="R89" s="160">
        <v>0</v>
      </c>
      <c r="S89" s="161">
        <v>0</v>
      </c>
      <c r="T89" s="161">
        <v>0</v>
      </c>
      <c r="U89" s="161">
        <v>0</v>
      </c>
      <c r="V89" s="161">
        <v>0</v>
      </c>
      <c r="W89" s="162">
        <v>0</v>
      </c>
      <c r="X89" s="480"/>
      <c r="Y89" s="481"/>
      <c r="Z89" s="162">
        <v>0</v>
      </c>
      <c r="AA89" s="480"/>
      <c r="AB89" s="481"/>
      <c r="AC89" s="162">
        <v>0</v>
      </c>
      <c r="AD89" s="480"/>
      <c r="AE89" s="481"/>
      <c r="AF89" s="162">
        <v>0</v>
      </c>
      <c r="AG89" s="480"/>
      <c r="AH89" s="481"/>
      <c r="AI89" s="162">
        <v>285</v>
      </c>
      <c r="AJ89" s="480"/>
      <c r="AK89" s="481"/>
      <c r="AL89" s="163">
        <v>0</v>
      </c>
      <c r="AM89" s="164">
        <v>0</v>
      </c>
      <c r="AN89" s="164">
        <v>0</v>
      </c>
      <c r="AO89" s="164">
        <v>2650000</v>
      </c>
      <c r="AP89" s="155"/>
    </row>
    <row r="90" spans="1:42" s="143" customFormat="1" ht="60.75" customHeight="1">
      <c r="A90" s="144"/>
      <c r="B90" s="202"/>
      <c r="C90" s="201"/>
      <c r="D90" s="474" t="s">
        <v>96</v>
      </c>
      <c r="E90" s="474"/>
      <c r="F90" s="474"/>
      <c r="G90" s="474"/>
      <c r="H90" s="475"/>
      <c r="I90" s="165">
        <v>927</v>
      </c>
      <c r="J90" s="166">
        <v>114</v>
      </c>
      <c r="K90" s="167">
        <v>920000</v>
      </c>
      <c r="L90" s="165">
        <v>0</v>
      </c>
      <c r="M90" s="476"/>
      <c r="N90" s="476"/>
      <c r="O90" s="476"/>
      <c r="P90" s="477"/>
      <c r="Q90" s="168">
        <v>2000</v>
      </c>
      <c r="R90" s="160">
        <v>0</v>
      </c>
      <c r="S90" s="161">
        <v>0</v>
      </c>
      <c r="T90" s="161">
        <v>0</v>
      </c>
      <c r="U90" s="161">
        <v>0</v>
      </c>
      <c r="V90" s="161">
        <v>0</v>
      </c>
      <c r="W90" s="162">
        <v>0</v>
      </c>
      <c r="X90" s="472"/>
      <c r="Y90" s="473"/>
      <c r="Z90" s="169">
        <v>0</v>
      </c>
      <c r="AA90" s="472"/>
      <c r="AB90" s="473"/>
      <c r="AC90" s="169">
        <v>0</v>
      </c>
      <c r="AD90" s="472"/>
      <c r="AE90" s="473"/>
      <c r="AF90" s="169">
        <v>0</v>
      </c>
      <c r="AG90" s="472"/>
      <c r="AH90" s="473"/>
      <c r="AI90" s="169">
        <v>0</v>
      </c>
      <c r="AJ90" s="472"/>
      <c r="AK90" s="473"/>
      <c r="AL90" s="163">
        <v>0</v>
      </c>
      <c r="AM90" s="164">
        <v>0</v>
      </c>
      <c r="AN90" s="164">
        <v>0</v>
      </c>
      <c r="AO90" s="164">
        <v>2000000</v>
      </c>
      <c r="AP90" s="155"/>
    </row>
    <row r="91" spans="1:42" s="143" customFormat="1" ht="36" customHeight="1">
      <c r="A91" s="144"/>
      <c r="B91" s="202"/>
      <c r="C91" s="200"/>
      <c r="D91" s="204"/>
      <c r="E91" s="474" t="s">
        <v>97</v>
      </c>
      <c r="F91" s="474"/>
      <c r="G91" s="474"/>
      <c r="H91" s="475"/>
      <c r="I91" s="165">
        <v>927</v>
      </c>
      <c r="J91" s="166">
        <v>114</v>
      </c>
      <c r="K91" s="167">
        <v>920300</v>
      </c>
      <c r="L91" s="165">
        <v>0</v>
      </c>
      <c r="M91" s="476"/>
      <c r="N91" s="476"/>
      <c r="O91" s="476"/>
      <c r="P91" s="477"/>
      <c r="Q91" s="168">
        <v>2000</v>
      </c>
      <c r="R91" s="160">
        <v>0</v>
      </c>
      <c r="S91" s="161">
        <v>0</v>
      </c>
      <c r="T91" s="161">
        <v>0</v>
      </c>
      <c r="U91" s="161">
        <v>0</v>
      </c>
      <c r="V91" s="161">
        <v>0</v>
      </c>
      <c r="W91" s="162">
        <v>0</v>
      </c>
      <c r="X91" s="472"/>
      <c r="Y91" s="473"/>
      <c r="Z91" s="169">
        <v>0</v>
      </c>
      <c r="AA91" s="472"/>
      <c r="AB91" s="473"/>
      <c r="AC91" s="169">
        <v>0</v>
      </c>
      <c r="AD91" s="472"/>
      <c r="AE91" s="473"/>
      <c r="AF91" s="169">
        <v>0</v>
      </c>
      <c r="AG91" s="472"/>
      <c r="AH91" s="473"/>
      <c r="AI91" s="169">
        <v>0</v>
      </c>
      <c r="AJ91" s="472"/>
      <c r="AK91" s="473"/>
      <c r="AL91" s="163">
        <v>0</v>
      </c>
      <c r="AM91" s="164">
        <v>0</v>
      </c>
      <c r="AN91" s="164">
        <v>0</v>
      </c>
      <c r="AO91" s="164">
        <v>2000000</v>
      </c>
      <c r="AP91" s="155"/>
    </row>
    <row r="92" spans="1:42" s="143" customFormat="1" ht="58.5" customHeight="1">
      <c r="A92" s="144"/>
      <c r="B92" s="202"/>
      <c r="C92" s="200"/>
      <c r="D92" s="203"/>
      <c r="E92" s="204"/>
      <c r="F92" s="474" t="s">
        <v>467</v>
      </c>
      <c r="G92" s="474"/>
      <c r="H92" s="475"/>
      <c r="I92" s="165">
        <v>927</v>
      </c>
      <c r="J92" s="166">
        <v>114</v>
      </c>
      <c r="K92" s="167">
        <v>920365</v>
      </c>
      <c r="L92" s="165">
        <v>0</v>
      </c>
      <c r="M92" s="476"/>
      <c r="N92" s="476"/>
      <c r="O92" s="476"/>
      <c r="P92" s="477"/>
      <c r="Q92" s="168">
        <v>2000</v>
      </c>
      <c r="R92" s="160">
        <v>0</v>
      </c>
      <c r="S92" s="161">
        <v>0</v>
      </c>
      <c r="T92" s="161">
        <v>0</v>
      </c>
      <c r="U92" s="161">
        <v>0</v>
      </c>
      <c r="V92" s="161">
        <v>0</v>
      </c>
      <c r="W92" s="162">
        <v>0</v>
      </c>
      <c r="X92" s="472"/>
      <c r="Y92" s="473"/>
      <c r="Z92" s="169">
        <v>0</v>
      </c>
      <c r="AA92" s="472"/>
      <c r="AB92" s="473"/>
      <c r="AC92" s="169">
        <v>0</v>
      </c>
      <c r="AD92" s="472"/>
      <c r="AE92" s="473"/>
      <c r="AF92" s="169">
        <v>0</v>
      </c>
      <c r="AG92" s="472"/>
      <c r="AH92" s="473"/>
      <c r="AI92" s="169">
        <v>0</v>
      </c>
      <c r="AJ92" s="472"/>
      <c r="AK92" s="473"/>
      <c r="AL92" s="163">
        <v>0</v>
      </c>
      <c r="AM92" s="164">
        <v>0</v>
      </c>
      <c r="AN92" s="164">
        <v>0</v>
      </c>
      <c r="AO92" s="164">
        <v>2000000</v>
      </c>
      <c r="AP92" s="155"/>
    </row>
    <row r="93" spans="1:42" s="143" customFormat="1" ht="32.25" customHeight="1">
      <c r="A93" s="144"/>
      <c r="B93" s="202"/>
      <c r="C93" s="200"/>
      <c r="D93" s="203"/>
      <c r="E93" s="203"/>
      <c r="F93" s="204"/>
      <c r="G93" s="478" t="s">
        <v>83</v>
      </c>
      <c r="H93" s="479"/>
      <c r="I93" s="165">
        <v>927</v>
      </c>
      <c r="J93" s="166">
        <v>114</v>
      </c>
      <c r="K93" s="167">
        <v>920365</v>
      </c>
      <c r="L93" s="165">
        <v>500</v>
      </c>
      <c r="M93" s="476"/>
      <c r="N93" s="476"/>
      <c r="O93" s="476"/>
      <c r="P93" s="477"/>
      <c r="Q93" s="168">
        <v>2000</v>
      </c>
      <c r="R93" s="160">
        <v>0</v>
      </c>
      <c r="S93" s="161">
        <v>0</v>
      </c>
      <c r="T93" s="161">
        <v>0</v>
      </c>
      <c r="U93" s="161">
        <v>0</v>
      </c>
      <c r="V93" s="161">
        <v>0</v>
      </c>
      <c r="W93" s="162">
        <v>0</v>
      </c>
      <c r="X93" s="472"/>
      <c r="Y93" s="473"/>
      <c r="Z93" s="169">
        <v>0</v>
      </c>
      <c r="AA93" s="472"/>
      <c r="AB93" s="473"/>
      <c r="AC93" s="169">
        <v>0</v>
      </c>
      <c r="AD93" s="472"/>
      <c r="AE93" s="473"/>
      <c r="AF93" s="169">
        <v>0</v>
      </c>
      <c r="AG93" s="472"/>
      <c r="AH93" s="473"/>
      <c r="AI93" s="169">
        <v>0</v>
      </c>
      <c r="AJ93" s="472"/>
      <c r="AK93" s="473"/>
      <c r="AL93" s="163">
        <v>0</v>
      </c>
      <c r="AM93" s="164">
        <v>0</v>
      </c>
      <c r="AN93" s="164">
        <v>0</v>
      </c>
      <c r="AO93" s="164">
        <v>2000000</v>
      </c>
      <c r="AP93" s="155"/>
    </row>
    <row r="94" spans="1:42" s="143" customFormat="1" ht="37.5" customHeight="1">
      <c r="A94" s="144"/>
      <c r="B94" s="202"/>
      <c r="C94" s="201"/>
      <c r="D94" s="474" t="s">
        <v>145</v>
      </c>
      <c r="E94" s="474"/>
      <c r="F94" s="474"/>
      <c r="G94" s="474"/>
      <c r="H94" s="475"/>
      <c r="I94" s="165">
        <v>927</v>
      </c>
      <c r="J94" s="166">
        <v>114</v>
      </c>
      <c r="K94" s="167">
        <v>930000</v>
      </c>
      <c r="L94" s="165">
        <v>0</v>
      </c>
      <c r="M94" s="476"/>
      <c r="N94" s="476"/>
      <c r="O94" s="476"/>
      <c r="P94" s="477"/>
      <c r="Q94" s="168">
        <v>650</v>
      </c>
      <c r="R94" s="160">
        <v>0</v>
      </c>
      <c r="S94" s="161">
        <v>0</v>
      </c>
      <c r="T94" s="161">
        <v>0</v>
      </c>
      <c r="U94" s="161">
        <v>0</v>
      </c>
      <c r="V94" s="161">
        <v>0</v>
      </c>
      <c r="W94" s="162">
        <v>0</v>
      </c>
      <c r="X94" s="472"/>
      <c r="Y94" s="473"/>
      <c r="Z94" s="169">
        <v>0</v>
      </c>
      <c r="AA94" s="472"/>
      <c r="AB94" s="473"/>
      <c r="AC94" s="169">
        <v>0</v>
      </c>
      <c r="AD94" s="472"/>
      <c r="AE94" s="473"/>
      <c r="AF94" s="169">
        <v>0</v>
      </c>
      <c r="AG94" s="472"/>
      <c r="AH94" s="473"/>
      <c r="AI94" s="169">
        <v>285</v>
      </c>
      <c r="AJ94" s="472"/>
      <c r="AK94" s="473"/>
      <c r="AL94" s="163">
        <v>0</v>
      </c>
      <c r="AM94" s="164">
        <v>0</v>
      </c>
      <c r="AN94" s="164">
        <v>0</v>
      </c>
      <c r="AO94" s="164">
        <v>650000</v>
      </c>
      <c r="AP94" s="155"/>
    </row>
    <row r="95" spans="1:42" s="143" customFormat="1" ht="32.25" customHeight="1">
      <c r="A95" s="144"/>
      <c r="B95" s="202"/>
      <c r="C95" s="200"/>
      <c r="D95" s="204"/>
      <c r="E95" s="474" t="s">
        <v>114</v>
      </c>
      <c r="F95" s="474"/>
      <c r="G95" s="474"/>
      <c r="H95" s="475"/>
      <c r="I95" s="165">
        <v>927</v>
      </c>
      <c r="J95" s="166">
        <v>114</v>
      </c>
      <c r="K95" s="167">
        <v>939900</v>
      </c>
      <c r="L95" s="165">
        <v>0</v>
      </c>
      <c r="M95" s="476"/>
      <c r="N95" s="476"/>
      <c r="O95" s="476"/>
      <c r="P95" s="477"/>
      <c r="Q95" s="168">
        <v>650</v>
      </c>
      <c r="R95" s="160">
        <v>0</v>
      </c>
      <c r="S95" s="161">
        <v>0</v>
      </c>
      <c r="T95" s="161">
        <v>0</v>
      </c>
      <c r="U95" s="161">
        <v>0</v>
      </c>
      <c r="V95" s="161">
        <v>0</v>
      </c>
      <c r="W95" s="162">
        <v>0</v>
      </c>
      <c r="X95" s="472"/>
      <c r="Y95" s="473"/>
      <c r="Z95" s="169">
        <v>0</v>
      </c>
      <c r="AA95" s="472"/>
      <c r="AB95" s="473"/>
      <c r="AC95" s="169">
        <v>0</v>
      </c>
      <c r="AD95" s="472"/>
      <c r="AE95" s="473"/>
      <c r="AF95" s="169">
        <v>0</v>
      </c>
      <c r="AG95" s="472"/>
      <c r="AH95" s="473"/>
      <c r="AI95" s="169">
        <v>285</v>
      </c>
      <c r="AJ95" s="472"/>
      <c r="AK95" s="473"/>
      <c r="AL95" s="163">
        <v>0</v>
      </c>
      <c r="AM95" s="164">
        <v>0</v>
      </c>
      <c r="AN95" s="164">
        <v>0</v>
      </c>
      <c r="AO95" s="164">
        <v>650000</v>
      </c>
      <c r="AP95" s="155"/>
    </row>
    <row r="96" spans="1:42" s="143" customFormat="1" ht="32.25" customHeight="1">
      <c r="A96" s="144"/>
      <c r="B96" s="202"/>
      <c r="C96" s="200"/>
      <c r="D96" s="203"/>
      <c r="E96" s="204"/>
      <c r="F96" s="474" t="s">
        <v>344</v>
      </c>
      <c r="G96" s="474"/>
      <c r="H96" s="475"/>
      <c r="I96" s="165">
        <v>927</v>
      </c>
      <c r="J96" s="166">
        <v>114</v>
      </c>
      <c r="K96" s="167">
        <v>939907</v>
      </c>
      <c r="L96" s="165">
        <v>0</v>
      </c>
      <c r="M96" s="476"/>
      <c r="N96" s="476"/>
      <c r="O96" s="476"/>
      <c r="P96" s="477"/>
      <c r="Q96" s="168">
        <v>650</v>
      </c>
      <c r="R96" s="160">
        <v>0</v>
      </c>
      <c r="S96" s="161">
        <v>0</v>
      </c>
      <c r="T96" s="161">
        <v>0</v>
      </c>
      <c r="U96" s="161">
        <v>0</v>
      </c>
      <c r="V96" s="161">
        <v>0</v>
      </c>
      <c r="W96" s="162">
        <v>0</v>
      </c>
      <c r="X96" s="472"/>
      <c r="Y96" s="473"/>
      <c r="Z96" s="169">
        <v>0</v>
      </c>
      <c r="AA96" s="472"/>
      <c r="AB96" s="473"/>
      <c r="AC96" s="169">
        <v>0</v>
      </c>
      <c r="AD96" s="472"/>
      <c r="AE96" s="473"/>
      <c r="AF96" s="169">
        <v>0</v>
      </c>
      <c r="AG96" s="472"/>
      <c r="AH96" s="473"/>
      <c r="AI96" s="169">
        <v>285</v>
      </c>
      <c r="AJ96" s="472"/>
      <c r="AK96" s="473"/>
      <c r="AL96" s="163">
        <v>0</v>
      </c>
      <c r="AM96" s="164">
        <v>0</v>
      </c>
      <c r="AN96" s="164">
        <v>0</v>
      </c>
      <c r="AO96" s="164">
        <v>650000</v>
      </c>
      <c r="AP96" s="155"/>
    </row>
    <row r="97" spans="1:42" s="143" customFormat="1" ht="36.75" customHeight="1" thickBot="1">
      <c r="A97" s="144"/>
      <c r="B97" s="207"/>
      <c r="C97" s="208"/>
      <c r="D97" s="209"/>
      <c r="E97" s="209"/>
      <c r="F97" s="210"/>
      <c r="G97" s="468" t="s">
        <v>116</v>
      </c>
      <c r="H97" s="469"/>
      <c r="I97" s="175">
        <v>927</v>
      </c>
      <c r="J97" s="176">
        <v>114</v>
      </c>
      <c r="K97" s="177">
        <v>939907</v>
      </c>
      <c r="L97" s="175">
        <v>1</v>
      </c>
      <c r="M97" s="470"/>
      <c r="N97" s="470"/>
      <c r="O97" s="470"/>
      <c r="P97" s="471"/>
      <c r="Q97" s="178">
        <v>650</v>
      </c>
      <c r="R97" s="179">
        <v>0</v>
      </c>
      <c r="S97" s="180">
        <v>0</v>
      </c>
      <c r="T97" s="180">
        <v>0</v>
      </c>
      <c r="U97" s="180">
        <v>0</v>
      </c>
      <c r="V97" s="180">
        <v>0</v>
      </c>
      <c r="W97" s="181">
        <v>0</v>
      </c>
      <c r="X97" s="455"/>
      <c r="Y97" s="456"/>
      <c r="Z97" s="182">
        <v>0</v>
      </c>
      <c r="AA97" s="455"/>
      <c r="AB97" s="456"/>
      <c r="AC97" s="182">
        <v>0</v>
      </c>
      <c r="AD97" s="455"/>
      <c r="AE97" s="456"/>
      <c r="AF97" s="182">
        <v>0</v>
      </c>
      <c r="AG97" s="455"/>
      <c r="AH97" s="456"/>
      <c r="AI97" s="182">
        <v>285</v>
      </c>
      <c r="AJ97" s="455"/>
      <c r="AK97" s="456"/>
      <c r="AL97" s="183">
        <v>0</v>
      </c>
      <c r="AM97" s="184">
        <v>0</v>
      </c>
      <c r="AN97" s="184">
        <v>0</v>
      </c>
      <c r="AO97" s="184">
        <v>650000</v>
      </c>
      <c r="AP97" s="155"/>
    </row>
    <row r="98" spans="1:42" s="143" customFormat="1" ht="19.5" customHeight="1" thickBot="1">
      <c r="A98" s="185"/>
      <c r="B98" s="186"/>
      <c r="C98" s="187"/>
      <c r="D98" s="187"/>
      <c r="E98" s="187"/>
      <c r="F98" s="187"/>
      <c r="G98" s="187"/>
      <c r="H98" s="457" t="s">
        <v>464</v>
      </c>
      <c r="I98" s="458"/>
      <c r="J98" s="458"/>
      <c r="K98" s="458"/>
      <c r="L98" s="188"/>
      <c r="M98" s="188"/>
      <c r="N98" s="189"/>
      <c r="O98" s="189"/>
      <c r="P98" s="189"/>
      <c r="Q98" s="190">
        <v>233036.7</v>
      </c>
      <c r="R98" s="189">
        <v>0</v>
      </c>
      <c r="S98" s="189">
        <v>0</v>
      </c>
      <c r="T98" s="189">
        <v>0</v>
      </c>
      <c r="U98" s="189">
        <v>0</v>
      </c>
      <c r="V98" s="189">
        <v>0</v>
      </c>
      <c r="W98" s="189">
        <v>0</v>
      </c>
      <c r="X98" s="191">
        <v>0</v>
      </c>
      <c r="Y98" s="191">
        <v>0</v>
      </c>
      <c r="Z98" s="191">
        <v>52216.5</v>
      </c>
      <c r="AA98" s="191">
        <v>0</v>
      </c>
      <c r="AB98" s="191">
        <v>0</v>
      </c>
      <c r="AC98" s="191">
        <v>13583.6</v>
      </c>
      <c r="AD98" s="191">
        <v>0</v>
      </c>
      <c r="AE98" s="191">
        <v>0</v>
      </c>
      <c r="AF98" s="191">
        <v>5141.1</v>
      </c>
      <c r="AG98" s="191">
        <v>0</v>
      </c>
      <c r="AH98" s="191">
        <v>0</v>
      </c>
      <c r="AI98" s="191">
        <v>17947.7</v>
      </c>
      <c r="AJ98" s="191">
        <v>0</v>
      </c>
      <c r="AK98" s="191">
        <v>0</v>
      </c>
      <c r="AL98" s="192">
        <v>0</v>
      </c>
      <c r="AM98" s="192">
        <v>0</v>
      </c>
      <c r="AN98" s="193">
        <v>1408092.68</v>
      </c>
      <c r="AO98" s="194">
        <v>233036666</v>
      </c>
      <c r="AP98" s="155"/>
    </row>
    <row r="99" spans="1:42" s="143" customFormat="1" ht="25.5" customHeight="1">
      <c r="A99" s="141"/>
      <c r="B99" s="185"/>
      <c r="C99" s="195"/>
      <c r="D99" s="195"/>
      <c r="E99" s="195"/>
      <c r="F99" s="195"/>
      <c r="G99" s="195"/>
      <c r="H99" s="195"/>
      <c r="I99" s="185"/>
      <c r="J99" s="196"/>
      <c r="K99" s="195"/>
      <c r="L99" s="195"/>
      <c r="M99" s="141"/>
      <c r="N99" s="141"/>
      <c r="O99" s="196"/>
      <c r="P99" s="141"/>
      <c r="Q99" s="197"/>
      <c r="R99" s="141"/>
      <c r="S99" s="141"/>
      <c r="T99" s="141"/>
      <c r="U99" s="141"/>
      <c r="V99" s="141"/>
      <c r="W99" s="141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8"/>
      <c r="AM99" s="198"/>
      <c r="AN99" s="141"/>
      <c r="AO99" s="141"/>
      <c r="AP99" s="141"/>
    </row>
    <row r="100" spans="1:45" ht="16.5" customHeight="1">
      <c r="A100" s="140"/>
      <c r="B100" s="132"/>
      <c r="C100" s="132"/>
      <c r="D100" s="132"/>
      <c r="E100" s="132"/>
      <c r="F100" s="132"/>
      <c r="G100" s="132"/>
      <c r="H100" s="141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/>
      <c r="AK100"/>
      <c r="AL100"/>
      <c r="AM100"/>
      <c r="AN100"/>
      <c r="AO100"/>
      <c r="AP100"/>
      <c r="AQ100"/>
      <c r="AR100"/>
      <c r="AS100"/>
    </row>
    <row r="101" spans="1:45" ht="18" customHeight="1">
      <c r="A101" s="132"/>
      <c r="B101" s="132"/>
      <c r="C101" s="132"/>
      <c r="D101" s="132"/>
      <c r="E101" s="132"/>
      <c r="F101" s="132"/>
      <c r="G101" s="132"/>
      <c r="H101" s="141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3"/>
      <c r="AG101" s="142"/>
      <c r="AH101" s="142"/>
      <c r="AI101" s="142"/>
      <c r="AJ101"/>
      <c r="AK101"/>
      <c r="AL101"/>
      <c r="AM101"/>
      <c r="AN101"/>
      <c r="AO101"/>
      <c r="AP101"/>
      <c r="AQ101"/>
      <c r="AR101"/>
      <c r="AS101"/>
    </row>
  </sheetData>
  <sheetProtection/>
  <mergeCells count="575">
    <mergeCell ref="S15:S17"/>
    <mergeCell ref="T15:T17"/>
    <mergeCell ref="U15:U17"/>
    <mergeCell ref="V15:V17"/>
    <mergeCell ref="I16:I17"/>
    <mergeCell ref="J16:J17"/>
    <mergeCell ref="K16:K17"/>
    <mergeCell ref="L16:L17"/>
    <mergeCell ref="AI16:AK16"/>
    <mergeCell ref="H13:AI13"/>
    <mergeCell ref="B15:H17"/>
    <mergeCell ref="I15:L15"/>
    <mergeCell ref="Q15:Q17"/>
    <mergeCell ref="R15:R17"/>
    <mergeCell ref="X19:Y19"/>
    <mergeCell ref="AA19:AB19"/>
    <mergeCell ref="AD19:AE19"/>
    <mergeCell ref="AG19:AH19"/>
    <mergeCell ref="W15:W17"/>
    <mergeCell ref="Z15:AK15"/>
    <mergeCell ref="AJ19:AK19"/>
    <mergeCell ref="C20:H20"/>
    <mergeCell ref="M20:P20"/>
    <mergeCell ref="X20:Y20"/>
    <mergeCell ref="AA20:AB20"/>
    <mergeCell ref="AD20:AE20"/>
    <mergeCell ref="AG20:AH20"/>
    <mergeCell ref="AJ20:AK20"/>
    <mergeCell ref="B19:H19"/>
    <mergeCell ref="M19:P19"/>
    <mergeCell ref="AG22:AH22"/>
    <mergeCell ref="AJ22:AK22"/>
    <mergeCell ref="D21:H21"/>
    <mergeCell ref="M21:P21"/>
    <mergeCell ref="X21:Y21"/>
    <mergeCell ref="AA21:AB21"/>
    <mergeCell ref="AD21:AE21"/>
    <mergeCell ref="AG21:AH21"/>
    <mergeCell ref="X23:Y23"/>
    <mergeCell ref="AA23:AB23"/>
    <mergeCell ref="AD23:AE23"/>
    <mergeCell ref="AG23:AH23"/>
    <mergeCell ref="AJ21:AK21"/>
    <mergeCell ref="E22:H22"/>
    <mergeCell ref="M22:P22"/>
    <mergeCell ref="X22:Y22"/>
    <mergeCell ref="AA22:AB22"/>
    <mergeCell ref="AD22:AE22"/>
    <mergeCell ref="AJ23:AK23"/>
    <mergeCell ref="C24:H24"/>
    <mergeCell ref="M24:P24"/>
    <mergeCell ref="X24:Y24"/>
    <mergeCell ref="AA24:AB24"/>
    <mergeCell ref="AD24:AE24"/>
    <mergeCell ref="AG24:AH24"/>
    <mergeCell ref="AJ24:AK24"/>
    <mergeCell ref="G23:H23"/>
    <mergeCell ref="M23:P23"/>
    <mergeCell ref="AG26:AH26"/>
    <mergeCell ref="AJ26:AK26"/>
    <mergeCell ref="D25:H25"/>
    <mergeCell ref="M25:P25"/>
    <mergeCell ref="X25:Y25"/>
    <mergeCell ref="AA25:AB25"/>
    <mergeCell ref="AD25:AE25"/>
    <mergeCell ref="AG25:AH25"/>
    <mergeCell ref="X27:Y27"/>
    <mergeCell ref="AA27:AB27"/>
    <mergeCell ref="AD27:AE27"/>
    <mergeCell ref="AG27:AH27"/>
    <mergeCell ref="AJ25:AK25"/>
    <mergeCell ref="E26:H26"/>
    <mergeCell ref="M26:P26"/>
    <mergeCell ref="X26:Y26"/>
    <mergeCell ref="AA26:AB26"/>
    <mergeCell ref="AD26:AE26"/>
    <mergeCell ref="AJ27:AK27"/>
    <mergeCell ref="D28:H28"/>
    <mergeCell ref="M28:P28"/>
    <mergeCell ref="X28:Y28"/>
    <mergeCell ref="AA28:AB28"/>
    <mergeCell ref="AD28:AE28"/>
    <mergeCell ref="AG28:AH28"/>
    <mergeCell ref="AJ28:AK28"/>
    <mergeCell ref="G27:H27"/>
    <mergeCell ref="M27:P27"/>
    <mergeCell ref="AG30:AH30"/>
    <mergeCell ref="AJ30:AK30"/>
    <mergeCell ref="E29:H29"/>
    <mergeCell ref="M29:P29"/>
    <mergeCell ref="X29:Y29"/>
    <mergeCell ref="AA29:AB29"/>
    <mergeCell ref="AD29:AE29"/>
    <mergeCell ref="AG29:AH29"/>
    <mergeCell ref="X31:Y31"/>
    <mergeCell ref="AA31:AB31"/>
    <mergeCell ref="AD31:AE31"/>
    <mergeCell ref="AG31:AH31"/>
    <mergeCell ref="AJ29:AK29"/>
    <mergeCell ref="F30:H30"/>
    <mergeCell ref="M30:P30"/>
    <mergeCell ref="X30:Y30"/>
    <mergeCell ref="AA30:AB30"/>
    <mergeCell ref="AD30:AE30"/>
    <mergeCell ref="AJ31:AK31"/>
    <mergeCell ref="F32:H32"/>
    <mergeCell ref="M32:P32"/>
    <mergeCell ref="X32:Y32"/>
    <mergeCell ref="AA32:AB32"/>
    <mergeCell ref="AD32:AE32"/>
    <mergeCell ref="AG32:AH32"/>
    <mergeCell ref="AJ32:AK32"/>
    <mergeCell ref="G31:H31"/>
    <mergeCell ref="M31:P31"/>
    <mergeCell ref="AG34:AH34"/>
    <mergeCell ref="AJ34:AK34"/>
    <mergeCell ref="G33:H33"/>
    <mergeCell ref="M33:P33"/>
    <mergeCell ref="X33:Y33"/>
    <mergeCell ref="AA33:AB33"/>
    <mergeCell ref="AD33:AE33"/>
    <mergeCell ref="AG33:AH33"/>
    <mergeCell ref="X35:Y35"/>
    <mergeCell ref="AA35:AB35"/>
    <mergeCell ref="AD35:AE35"/>
    <mergeCell ref="AG35:AH35"/>
    <mergeCell ref="AJ33:AK33"/>
    <mergeCell ref="D34:H34"/>
    <mergeCell ref="M34:P34"/>
    <mergeCell ref="X34:Y34"/>
    <mergeCell ref="AA34:AB34"/>
    <mergeCell ref="AD34:AE34"/>
    <mergeCell ref="AJ35:AK35"/>
    <mergeCell ref="G36:H36"/>
    <mergeCell ref="M36:P36"/>
    <mergeCell ref="X36:Y36"/>
    <mergeCell ref="AA36:AB36"/>
    <mergeCell ref="AD36:AE36"/>
    <mergeCell ref="AG36:AH36"/>
    <mergeCell ref="AJ36:AK36"/>
    <mergeCell ref="E35:H35"/>
    <mergeCell ref="M35:P35"/>
    <mergeCell ref="AG38:AH38"/>
    <mergeCell ref="AJ38:AK38"/>
    <mergeCell ref="C37:H37"/>
    <mergeCell ref="M37:P37"/>
    <mergeCell ref="X37:Y37"/>
    <mergeCell ref="AA37:AB37"/>
    <mergeCell ref="AD37:AE37"/>
    <mergeCell ref="AG37:AH37"/>
    <mergeCell ref="X39:Y39"/>
    <mergeCell ref="AA39:AB39"/>
    <mergeCell ref="AD39:AE39"/>
    <mergeCell ref="AG39:AH39"/>
    <mergeCell ref="AJ37:AK37"/>
    <mergeCell ref="D38:H38"/>
    <mergeCell ref="M38:P38"/>
    <mergeCell ref="X38:Y38"/>
    <mergeCell ref="AA38:AB38"/>
    <mergeCell ref="AD38:AE38"/>
    <mergeCell ref="AJ39:AK39"/>
    <mergeCell ref="F40:H40"/>
    <mergeCell ref="M40:P40"/>
    <mergeCell ref="X40:Y40"/>
    <mergeCell ref="AA40:AB40"/>
    <mergeCell ref="AD40:AE40"/>
    <mergeCell ref="AG40:AH40"/>
    <mergeCell ref="AJ40:AK40"/>
    <mergeCell ref="E39:H39"/>
    <mergeCell ref="M39:P39"/>
    <mergeCell ref="AG42:AH42"/>
    <mergeCell ref="AJ42:AK42"/>
    <mergeCell ref="G41:H41"/>
    <mergeCell ref="M41:P41"/>
    <mergeCell ref="X41:Y41"/>
    <mergeCell ref="AA41:AB41"/>
    <mergeCell ref="AD41:AE41"/>
    <mergeCell ref="AG41:AH41"/>
    <mergeCell ref="X43:Y43"/>
    <mergeCell ref="AA43:AB43"/>
    <mergeCell ref="AD43:AE43"/>
    <mergeCell ref="AG43:AH43"/>
    <mergeCell ref="AJ41:AK41"/>
    <mergeCell ref="F42:H42"/>
    <mergeCell ref="M42:P42"/>
    <mergeCell ref="X42:Y42"/>
    <mergeCell ref="AA42:AB42"/>
    <mergeCell ref="AD42:AE42"/>
    <mergeCell ref="AJ43:AK43"/>
    <mergeCell ref="F44:H44"/>
    <mergeCell ref="M44:P44"/>
    <mergeCell ref="X44:Y44"/>
    <mergeCell ref="AA44:AB44"/>
    <mergeCell ref="AD44:AE44"/>
    <mergeCell ref="AG44:AH44"/>
    <mergeCell ref="AJ44:AK44"/>
    <mergeCell ref="G43:H43"/>
    <mergeCell ref="M43:P43"/>
    <mergeCell ref="AG46:AH46"/>
    <mergeCell ref="AJ46:AK46"/>
    <mergeCell ref="G45:H45"/>
    <mergeCell ref="M45:P45"/>
    <mergeCell ref="X45:Y45"/>
    <mergeCell ref="AA45:AB45"/>
    <mergeCell ref="AD45:AE45"/>
    <mergeCell ref="AG45:AH45"/>
    <mergeCell ref="X47:Y47"/>
    <mergeCell ref="AA47:AB47"/>
    <mergeCell ref="AD47:AE47"/>
    <mergeCell ref="AG47:AH47"/>
    <mergeCell ref="AJ45:AK45"/>
    <mergeCell ref="F46:H46"/>
    <mergeCell ref="M46:P46"/>
    <mergeCell ref="X46:Y46"/>
    <mergeCell ref="AA46:AB46"/>
    <mergeCell ref="AD46:AE46"/>
    <mergeCell ref="AJ47:AK47"/>
    <mergeCell ref="F48:H48"/>
    <mergeCell ref="M48:P48"/>
    <mergeCell ref="X48:Y48"/>
    <mergeCell ref="AA48:AB48"/>
    <mergeCell ref="AD48:AE48"/>
    <mergeCell ref="AG48:AH48"/>
    <mergeCell ref="AJ48:AK48"/>
    <mergeCell ref="G47:H47"/>
    <mergeCell ref="M47:P47"/>
    <mergeCell ref="AG50:AH50"/>
    <mergeCell ref="AJ50:AK50"/>
    <mergeCell ref="G49:H49"/>
    <mergeCell ref="M49:P49"/>
    <mergeCell ref="X49:Y49"/>
    <mergeCell ref="AA49:AB49"/>
    <mergeCell ref="AD49:AE49"/>
    <mergeCell ref="AG49:AH49"/>
    <mergeCell ref="X51:Y51"/>
    <mergeCell ref="AA51:AB51"/>
    <mergeCell ref="AD51:AE51"/>
    <mergeCell ref="AG51:AH51"/>
    <mergeCell ref="AJ49:AK49"/>
    <mergeCell ref="D50:H50"/>
    <mergeCell ref="M50:P50"/>
    <mergeCell ref="X50:Y50"/>
    <mergeCell ref="AA50:AB50"/>
    <mergeCell ref="AD50:AE50"/>
    <mergeCell ref="AJ51:AK51"/>
    <mergeCell ref="G52:H52"/>
    <mergeCell ref="M52:P52"/>
    <mergeCell ref="X52:Y52"/>
    <mergeCell ref="AA52:AB52"/>
    <mergeCell ref="AD52:AE52"/>
    <mergeCell ref="AG52:AH52"/>
    <mergeCell ref="AJ52:AK52"/>
    <mergeCell ref="E51:H51"/>
    <mergeCell ref="M51:P51"/>
    <mergeCell ref="AG54:AH54"/>
    <mergeCell ref="AJ54:AK54"/>
    <mergeCell ref="C53:H53"/>
    <mergeCell ref="M53:P53"/>
    <mergeCell ref="X53:Y53"/>
    <mergeCell ref="AA53:AB53"/>
    <mergeCell ref="AD53:AE53"/>
    <mergeCell ref="AG53:AH53"/>
    <mergeCell ref="X55:Y55"/>
    <mergeCell ref="AA55:AB55"/>
    <mergeCell ref="AD55:AE55"/>
    <mergeCell ref="AG55:AH55"/>
    <mergeCell ref="AJ53:AK53"/>
    <mergeCell ref="D54:H54"/>
    <mergeCell ref="M54:P54"/>
    <mergeCell ref="X54:Y54"/>
    <mergeCell ref="AA54:AB54"/>
    <mergeCell ref="AD54:AE54"/>
    <mergeCell ref="AJ55:AK55"/>
    <mergeCell ref="G56:H56"/>
    <mergeCell ref="M56:P56"/>
    <mergeCell ref="X56:Y56"/>
    <mergeCell ref="AA56:AB56"/>
    <mergeCell ref="AD56:AE56"/>
    <mergeCell ref="AG56:AH56"/>
    <mergeCell ref="AJ56:AK56"/>
    <mergeCell ref="E55:H55"/>
    <mergeCell ref="M55:P55"/>
    <mergeCell ref="AG58:AH58"/>
    <mergeCell ref="AJ58:AK58"/>
    <mergeCell ref="D57:H57"/>
    <mergeCell ref="M57:P57"/>
    <mergeCell ref="X57:Y57"/>
    <mergeCell ref="AA57:AB57"/>
    <mergeCell ref="AD57:AE57"/>
    <mergeCell ref="AG57:AH57"/>
    <mergeCell ref="X59:Y59"/>
    <mergeCell ref="AA59:AB59"/>
    <mergeCell ref="AD59:AE59"/>
    <mergeCell ref="AG59:AH59"/>
    <mergeCell ref="AJ57:AK57"/>
    <mergeCell ref="E58:H58"/>
    <mergeCell ref="M58:P58"/>
    <mergeCell ref="X58:Y58"/>
    <mergeCell ref="AA58:AB58"/>
    <mergeCell ref="AD58:AE58"/>
    <mergeCell ref="AJ59:AK59"/>
    <mergeCell ref="C60:H60"/>
    <mergeCell ref="M60:P60"/>
    <mergeCell ref="X60:Y60"/>
    <mergeCell ref="AA60:AB60"/>
    <mergeCell ref="AD60:AE60"/>
    <mergeCell ref="AG60:AH60"/>
    <mergeCell ref="AJ60:AK60"/>
    <mergeCell ref="G59:H59"/>
    <mergeCell ref="M59:P59"/>
    <mergeCell ref="AG62:AH62"/>
    <mergeCell ref="AJ62:AK62"/>
    <mergeCell ref="D61:H61"/>
    <mergeCell ref="M61:P61"/>
    <mergeCell ref="X61:Y61"/>
    <mergeCell ref="AA61:AB61"/>
    <mergeCell ref="AD61:AE61"/>
    <mergeCell ref="AG61:AH61"/>
    <mergeCell ref="X63:Y63"/>
    <mergeCell ref="AA63:AB63"/>
    <mergeCell ref="AD63:AE63"/>
    <mergeCell ref="AG63:AH63"/>
    <mergeCell ref="AJ61:AK61"/>
    <mergeCell ref="E62:H62"/>
    <mergeCell ref="M62:P62"/>
    <mergeCell ref="X62:Y62"/>
    <mergeCell ref="AA62:AB62"/>
    <mergeCell ref="AD62:AE62"/>
    <mergeCell ref="AJ63:AK63"/>
    <mergeCell ref="F64:H64"/>
    <mergeCell ref="M64:P64"/>
    <mergeCell ref="X64:Y64"/>
    <mergeCell ref="AA64:AB64"/>
    <mergeCell ref="AD64:AE64"/>
    <mergeCell ref="AG64:AH64"/>
    <mergeCell ref="AJ64:AK64"/>
    <mergeCell ref="G63:H63"/>
    <mergeCell ref="M63:P63"/>
    <mergeCell ref="AG66:AH66"/>
    <mergeCell ref="AJ66:AK66"/>
    <mergeCell ref="G65:H65"/>
    <mergeCell ref="M65:P65"/>
    <mergeCell ref="X65:Y65"/>
    <mergeCell ref="AA65:AB65"/>
    <mergeCell ref="AD65:AE65"/>
    <mergeCell ref="AG65:AH65"/>
    <mergeCell ref="X67:Y67"/>
    <mergeCell ref="AA67:AB67"/>
    <mergeCell ref="AD67:AE67"/>
    <mergeCell ref="AG67:AH67"/>
    <mergeCell ref="AJ65:AK65"/>
    <mergeCell ref="D66:H66"/>
    <mergeCell ref="M66:P66"/>
    <mergeCell ref="X66:Y66"/>
    <mergeCell ref="AA66:AB66"/>
    <mergeCell ref="AD66:AE66"/>
    <mergeCell ref="AJ67:AK67"/>
    <mergeCell ref="G68:H68"/>
    <mergeCell ref="M68:P68"/>
    <mergeCell ref="X68:Y68"/>
    <mergeCell ref="AA68:AB68"/>
    <mergeCell ref="AD68:AE68"/>
    <mergeCell ref="AG68:AH68"/>
    <mergeCell ref="AJ68:AK68"/>
    <mergeCell ref="E67:H67"/>
    <mergeCell ref="M67:P67"/>
    <mergeCell ref="AG70:AH70"/>
    <mergeCell ref="AJ70:AK70"/>
    <mergeCell ref="C69:H69"/>
    <mergeCell ref="M69:P69"/>
    <mergeCell ref="X69:Y69"/>
    <mergeCell ref="AA69:AB69"/>
    <mergeCell ref="AD69:AE69"/>
    <mergeCell ref="AG69:AH69"/>
    <mergeCell ref="X71:Y71"/>
    <mergeCell ref="AA71:AB71"/>
    <mergeCell ref="AD71:AE71"/>
    <mergeCell ref="AG71:AH71"/>
    <mergeCell ref="AJ69:AK69"/>
    <mergeCell ref="D70:H70"/>
    <mergeCell ref="M70:P70"/>
    <mergeCell ref="X70:Y70"/>
    <mergeCell ref="AA70:AB70"/>
    <mergeCell ref="AD70:AE70"/>
    <mergeCell ref="AJ71:AK71"/>
    <mergeCell ref="F72:H72"/>
    <mergeCell ref="M72:P72"/>
    <mergeCell ref="X72:Y72"/>
    <mergeCell ref="AA72:AB72"/>
    <mergeCell ref="AD72:AE72"/>
    <mergeCell ref="AG72:AH72"/>
    <mergeCell ref="AJ72:AK72"/>
    <mergeCell ref="E71:H71"/>
    <mergeCell ref="M71:P71"/>
    <mergeCell ref="AG74:AH74"/>
    <mergeCell ref="AJ74:AK74"/>
    <mergeCell ref="G73:H73"/>
    <mergeCell ref="M73:P73"/>
    <mergeCell ref="X73:Y73"/>
    <mergeCell ref="AA73:AB73"/>
    <mergeCell ref="AD73:AE73"/>
    <mergeCell ref="AG73:AH73"/>
    <mergeCell ref="X75:Y75"/>
    <mergeCell ref="AA75:AB75"/>
    <mergeCell ref="AD75:AE75"/>
    <mergeCell ref="AG75:AH75"/>
    <mergeCell ref="AJ73:AK73"/>
    <mergeCell ref="C74:H74"/>
    <mergeCell ref="M74:P74"/>
    <mergeCell ref="X74:Y74"/>
    <mergeCell ref="AA74:AB74"/>
    <mergeCell ref="AD74:AE74"/>
    <mergeCell ref="AJ75:AK75"/>
    <mergeCell ref="E76:H76"/>
    <mergeCell ref="M76:P76"/>
    <mergeCell ref="X76:Y76"/>
    <mergeCell ref="AA76:AB76"/>
    <mergeCell ref="AD76:AE76"/>
    <mergeCell ref="AG76:AH76"/>
    <mergeCell ref="AJ76:AK76"/>
    <mergeCell ref="D75:H75"/>
    <mergeCell ref="M75:P75"/>
    <mergeCell ref="AG78:AH78"/>
    <mergeCell ref="AJ78:AK78"/>
    <mergeCell ref="G77:H77"/>
    <mergeCell ref="M77:P77"/>
    <mergeCell ref="X77:Y77"/>
    <mergeCell ref="AA77:AB77"/>
    <mergeCell ref="AD77:AE77"/>
    <mergeCell ref="AG77:AH77"/>
    <mergeCell ref="X79:Y79"/>
    <mergeCell ref="AA79:AB79"/>
    <mergeCell ref="AD79:AE79"/>
    <mergeCell ref="AG79:AH79"/>
    <mergeCell ref="AJ77:AK77"/>
    <mergeCell ref="C78:H78"/>
    <mergeCell ref="M78:P78"/>
    <mergeCell ref="X78:Y78"/>
    <mergeCell ref="AA78:AB78"/>
    <mergeCell ref="AD78:AE78"/>
    <mergeCell ref="AJ79:AK79"/>
    <mergeCell ref="E80:H80"/>
    <mergeCell ref="M80:P80"/>
    <mergeCell ref="X80:Y80"/>
    <mergeCell ref="AA80:AB80"/>
    <mergeCell ref="AD80:AE80"/>
    <mergeCell ref="AG80:AH80"/>
    <mergeCell ref="AJ80:AK80"/>
    <mergeCell ref="D79:H79"/>
    <mergeCell ref="M79:P79"/>
    <mergeCell ref="G81:H81"/>
    <mergeCell ref="M81:P81"/>
    <mergeCell ref="X81:Y81"/>
    <mergeCell ref="AA81:AB81"/>
    <mergeCell ref="AD81:AE81"/>
    <mergeCell ref="AG81:AH81"/>
    <mergeCell ref="AJ81:AK81"/>
    <mergeCell ref="M82:P82"/>
    <mergeCell ref="X82:Y82"/>
    <mergeCell ref="AA82:AB82"/>
    <mergeCell ref="AD82:AE82"/>
    <mergeCell ref="AG82:AH82"/>
    <mergeCell ref="AJ82:AK82"/>
    <mergeCell ref="AG84:AH84"/>
    <mergeCell ref="AJ84:AK84"/>
    <mergeCell ref="B83:H83"/>
    <mergeCell ref="M83:P83"/>
    <mergeCell ref="X83:Y83"/>
    <mergeCell ref="AA83:AB83"/>
    <mergeCell ref="AD83:AE83"/>
    <mergeCell ref="AG83:AH83"/>
    <mergeCell ref="X85:Y85"/>
    <mergeCell ref="AA85:AB85"/>
    <mergeCell ref="AD85:AE85"/>
    <mergeCell ref="AG85:AH85"/>
    <mergeCell ref="AJ83:AK83"/>
    <mergeCell ref="C84:H84"/>
    <mergeCell ref="M84:P84"/>
    <mergeCell ref="X84:Y84"/>
    <mergeCell ref="AA84:AB84"/>
    <mergeCell ref="AD84:AE84"/>
    <mergeCell ref="AJ85:AK85"/>
    <mergeCell ref="E86:H86"/>
    <mergeCell ref="M86:P86"/>
    <mergeCell ref="X86:Y86"/>
    <mergeCell ref="AA86:AB86"/>
    <mergeCell ref="AD86:AE86"/>
    <mergeCell ref="AG86:AH86"/>
    <mergeCell ref="AJ86:AK86"/>
    <mergeCell ref="D85:H85"/>
    <mergeCell ref="M85:P85"/>
    <mergeCell ref="AG88:AH88"/>
    <mergeCell ref="AJ88:AK88"/>
    <mergeCell ref="G87:H87"/>
    <mergeCell ref="M87:P87"/>
    <mergeCell ref="X87:Y87"/>
    <mergeCell ref="AA87:AB87"/>
    <mergeCell ref="AD87:AE87"/>
    <mergeCell ref="AG87:AH87"/>
    <mergeCell ref="X89:Y89"/>
    <mergeCell ref="AA89:AB89"/>
    <mergeCell ref="AD89:AE89"/>
    <mergeCell ref="AG89:AH89"/>
    <mergeCell ref="AJ87:AK87"/>
    <mergeCell ref="B88:H88"/>
    <mergeCell ref="M88:P88"/>
    <mergeCell ref="X88:Y88"/>
    <mergeCell ref="AA88:AB88"/>
    <mergeCell ref="AD88:AE88"/>
    <mergeCell ref="AJ89:AK89"/>
    <mergeCell ref="D90:H90"/>
    <mergeCell ref="M90:P90"/>
    <mergeCell ref="X90:Y90"/>
    <mergeCell ref="AA90:AB90"/>
    <mergeCell ref="AD90:AE90"/>
    <mergeCell ref="AG90:AH90"/>
    <mergeCell ref="AJ90:AK90"/>
    <mergeCell ref="C89:H89"/>
    <mergeCell ref="M89:P89"/>
    <mergeCell ref="AG92:AH92"/>
    <mergeCell ref="AJ92:AK92"/>
    <mergeCell ref="E91:H91"/>
    <mergeCell ref="M91:P91"/>
    <mergeCell ref="X91:Y91"/>
    <mergeCell ref="AA91:AB91"/>
    <mergeCell ref="AD91:AE91"/>
    <mergeCell ref="AG91:AH91"/>
    <mergeCell ref="X93:Y93"/>
    <mergeCell ref="AA93:AB93"/>
    <mergeCell ref="AD93:AE93"/>
    <mergeCell ref="AG93:AH93"/>
    <mergeCell ref="AJ91:AK91"/>
    <mergeCell ref="F92:H92"/>
    <mergeCell ref="M92:P92"/>
    <mergeCell ref="X92:Y92"/>
    <mergeCell ref="AA92:AB92"/>
    <mergeCell ref="AD92:AE92"/>
    <mergeCell ref="AJ93:AK93"/>
    <mergeCell ref="D94:H94"/>
    <mergeCell ref="M94:P94"/>
    <mergeCell ref="X94:Y94"/>
    <mergeCell ref="AA94:AB94"/>
    <mergeCell ref="AD94:AE94"/>
    <mergeCell ref="AG94:AH94"/>
    <mergeCell ref="AJ94:AK94"/>
    <mergeCell ref="G93:H93"/>
    <mergeCell ref="M93:P93"/>
    <mergeCell ref="AG96:AH96"/>
    <mergeCell ref="AJ96:AK96"/>
    <mergeCell ref="E95:H95"/>
    <mergeCell ref="M95:P95"/>
    <mergeCell ref="X95:Y95"/>
    <mergeCell ref="AA95:AB95"/>
    <mergeCell ref="AD95:AE95"/>
    <mergeCell ref="AG95:AH95"/>
    <mergeCell ref="X97:Y97"/>
    <mergeCell ref="AA97:AB97"/>
    <mergeCell ref="AD97:AE97"/>
    <mergeCell ref="AG97:AH97"/>
    <mergeCell ref="AJ95:AK95"/>
    <mergeCell ref="F96:H96"/>
    <mergeCell ref="M96:P96"/>
    <mergeCell ref="X96:Y96"/>
    <mergeCell ref="AA96:AB96"/>
    <mergeCell ref="AD96:AE96"/>
    <mergeCell ref="AJ97:AK97"/>
    <mergeCell ref="H98:K98"/>
    <mergeCell ref="AC8:AI8"/>
    <mergeCell ref="Z2:AI2"/>
    <mergeCell ref="AC10:AI10"/>
    <mergeCell ref="Z16:AB17"/>
    <mergeCell ref="AC16:AE17"/>
    <mergeCell ref="AF16:AH17"/>
    <mergeCell ref="G97:H97"/>
    <mergeCell ref="M97:P97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5" sqref="A5"/>
    </sheetView>
  </sheetViews>
  <sheetFormatPr defaultColWidth="9.00390625" defaultRowHeight="12.75" outlineLevelRow="1" outlineLevelCol="1"/>
  <cols>
    <col min="1" max="1" width="68.75390625" style="240" customWidth="1"/>
    <col min="2" max="2" width="19.75390625" style="240" hidden="1" customWidth="1" outlineLevel="1"/>
    <col min="3" max="3" width="13.25390625" style="240" hidden="1" customWidth="1" outlineLevel="1"/>
    <col min="4" max="5" width="0" style="240" hidden="1" customWidth="1" outlineLevel="1"/>
    <col min="6" max="6" width="18.25390625" style="240" hidden="1" customWidth="1" outlineLevel="1"/>
    <col min="7" max="11" width="0" style="240" hidden="1" customWidth="1" outlineLevel="1"/>
    <col min="12" max="12" width="0.12890625" style="240" hidden="1" customWidth="1" outlineLevel="1"/>
    <col min="13" max="13" width="16.625" style="240" hidden="1" customWidth="1" outlineLevel="1"/>
    <col min="14" max="14" width="18.00390625" style="240" customWidth="1" collapsed="1"/>
    <col min="15" max="16384" width="9.125" style="240" customWidth="1"/>
  </cols>
  <sheetData>
    <row r="1" spans="1:14" ht="15.75">
      <c r="A1" s="519" t="s">
        <v>384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</row>
    <row r="2" spans="1:14" ht="15.75">
      <c r="A2" s="519" t="s">
        <v>378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</row>
    <row r="3" spans="1:14" ht="15.75">
      <c r="A3" s="519" t="s">
        <v>60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4" ht="15.75">
      <c r="A4" s="519" t="s">
        <v>602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</row>
    <row r="6" spans="1:14" ht="15.75" outlineLevel="1">
      <c r="A6" s="519" t="s">
        <v>470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</row>
    <row r="7" spans="1:14" ht="15.75" outlineLevel="1">
      <c r="A7" s="519" t="s">
        <v>440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</row>
    <row r="8" spans="1:14" ht="15.75" outlineLevel="1">
      <c r="A8" s="519" t="s">
        <v>60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</row>
    <row r="9" spans="1:14" ht="15.75" outlineLevel="1">
      <c r="A9" s="519" t="s">
        <v>62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</row>
    <row r="10" spans="1:14" ht="15.75" outlineLevel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ht="21" customHeight="1"/>
    <row r="12" spans="1:14" ht="36.75" customHeight="1">
      <c r="A12" s="521" t="s">
        <v>471</v>
      </c>
      <c r="B12" s="521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</row>
    <row r="13" spans="1:14" ht="18.75" customHeight="1">
      <c r="A13" s="241"/>
      <c r="B13" s="241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</row>
    <row r="14" spans="1:14" ht="19.5" customHeight="1">
      <c r="A14" s="242"/>
      <c r="B14" s="243"/>
      <c r="N14" s="243" t="s">
        <v>457</v>
      </c>
    </row>
    <row r="15" spans="1:14" ht="35.25" customHeight="1">
      <c r="A15" s="244" t="s">
        <v>66</v>
      </c>
      <c r="B15" s="244" t="s">
        <v>472</v>
      </c>
      <c r="C15" t="s">
        <v>473</v>
      </c>
      <c r="M15" s="245" t="s">
        <v>70</v>
      </c>
      <c r="N15" s="246" t="s">
        <v>474</v>
      </c>
    </row>
    <row r="16" spans="1:14" ht="18.75">
      <c r="A16" s="247" t="s">
        <v>475</v>
      </c>
      <c r="B16" s="248" t="e">
        <f>#REF!+B18</f>
        <v>#REF!</v>
      </c>
      <c r="C16" s="249"/>
      <c r="D16" s="250"/>
      <c r="M16" s="248" t="e">
        <f>#REF!+M18</f>
        <v>#REF!</v>
      </c>
      <c r="N16" s="251">
        <f>N18</f>
        <v>200000</v>
      </c>
    </row>
    <row r="17" spans="1:14" ht="18.75">
      <c r="A17" s="252"/>
      <c r="B17" s="253"/>
      <c r="C17" s="254"/>
      <c r="M17" s="255"/>
      <c r="N17" s="251"/>
    </row>
    <row r="18" spans="1:14" ht="36.75" customHeight="1">
      <c r="A18" s="256" t="s">
        <v>476</v>
      </c>
      <c r="B18" s="257">
        <f>B19-B20</f>
        <v>-249835</v>
      </c>
      <c r="C18" s="254"/>
      <c r="M18" s="257">
        <f>M19-M20</f>
        <v>0</v>
      </c>
      <c r="N18" s="251">
        <f>N19-N20</f>
        <v>200000</v>
      </c>
    </row>
    <row r="19" spans="1:14" ht="18.75">
      <c r="A19" s="258" t="s">
        <v>477</v>
      </c>
      <c r="B19" s="259">
        <v>1815358.4</v>
      </c>
      <c r="C19" s="260">
        <v>41648</v>
      </c>
      <c r="D19" s="240" t="s">
        <v>478</v>
      </c>
      <c r="E19" s="240">
        <f>(230000)*24%*185/365+2553</f>
        <v>30531.08219178082</v>
      </c>
      <c r="F19" s="240" t="s">
        <v>479</v>
      </c>
      <c r="G19" s="261">
        <f>E19-23377-2909</f>
        <v>4245.082191780821</v>
      </c>
      <c r="L19" s="262"/>
      <c r="M19" s="255">
        <v>24620.5</v>
      </c>
      <c r="N19" s="251">
        <f>1594080-50000</f>
        <v>1544080</v>
      </c>
    </row>
    <row r="20" spans="1:14" ht="18.75">
      <c r="A20" s="258" t="s">
        <v>480</v>
      </c>
      <c r="B20" s="263">
        <v>2065193.4</v>
      </c>
      <c r="C20" s="260">
        <v>80000</v>
      </c>
      <c r="D20" s="240" t="s">
        <v>481</v>
      </c>
      <c r="L20" s="262"/>
      <c r="M20" s="255">
        <v>24620.5</v>
      </c>
      <c r="N20" s="251">
        <v>1344080</v>
      </c>
    </row>
    <row r="21" spans="1:12" ht="18.75" customHeight="1" hidden="1" outlineLevel="1">
      <c r="A21" s="264" t="s">
        <v>482</v>
      </c>
      <c r="B21" s="265"/>
      <c r="C21" s="266"/>
      <c r="D21" s="267"/>
      <c r="E21" s="268"/>
      <c r="F21" s="268"/>
      <c r="L21" s="269"/>
    </row>
    <row r="22" spans="1:12" ht="18.75" customHeight="1" hidden="1">
      <c r="A22" s="270" t="s">
        <v>483</v>
      </c>
      <c r="B22" s="271"/>
      <c r="C22" s="266"/>
      <c r="D22" s="267"/>
      <c r="E22" s="268"/>
      <c r="F22" s="268"/>
      <c r="L22" s="272"/>
    </row>
    <row r="23" spans="1:12" ht="18.75" customHeight="1" hidden="1">
      <c r="A23" s="270" t="s">
        <v>484</v>
      </c>
      <c r="B23" s="271"/>
      <c r="C23" s="266"/>
      <c r="D23" s="267"/>
      <c r="E23" s="268"/>
      <c r="F23" s="268"/>
      <c r="L23" s="272"/>
    </row>
    <row r="24" spans="1:12" ht="18.75" customHeight="1" hidden="1">
      <c r="A24" s="273"/>
      <c r="B24" s="271"/>
      <c r="C24" s="266"/>
      <c r="D24" s="267"/>
      <c r="E24" s="268"/>
      <c r="F24" s="268"/>
      <c r="L24" s="274"/>
    </row>
    <row r="25" spans="1:3" ht="40.5" customHeight="1" hidden="1">
      <c r="A25" s="275" t="s">
        <v>485</v>
      </c>
      <c r="B25" s="276">
        <v>5000</v>
      </c>
      <c r="C25" s="266"/>
    </row>
    <row r="26" spans="1:3" ht="18.75" customHeight="1" hidden="1">
      <c r="A26" s="277" t="s">
        <v>486</v>
      </c>
      <c r="B26" s="278">
        <v>5000</v>
      </c>
      <c r="C26" s="266"/>
    </row>
    <row r="27" spans="1:3" ht="18.75" customHeight="1" hidden="1">
      <c r="A27" s="279" t="s">
        <v>487</v>
      </c>
      <c r="B27" s="271"/>
      <c r="C27" s="266"/>
    </row>
    <row r="28" spans="1:3" ht="38.25" customHeight="1" hidden="1">
      <c r="A28" s="280" t="s">
        <v>488</v>
      </c>
      <c r="B28" s="281">
        <v>285645.90477</v>
      </c>
      <c r="C28" s="266"/>
    </row>
    <row r="29" spans="1:3" ht="18.75" customHeight="1" hidden="1">
      <c r="A29" s="282" t="s">
        <v>489</v>
      </c>
      <c r="B29" s="283">
        <v>3994.56</v>
      </c>
      <c r="C29" s="266"/>
    </row>
    <row r="30" spans="1:3" ht="18.75" customHeight="1" hidden="1">
      <c r="A30" s="282" t="s">
        <v>490</v>
      </c>
      <c r="B30" s="283">
        <v>119000</v>
      </c>
      <c r="C30" s="266"/>
    </row>
    <row r="31" spans="1:3" ht="18.75" customHeight="1" hidden="1">
      <c r="A31" s="282" t="s">
        <v>491</v>
      </c>
      <c r="B31" s="283">
        <v>87500</v>
      </c>
      <c r="C31" s="266"/>
    </row>
    <row r="32" spans="1:3" ht="18.75" customHeight="1" hidden="1">
      <c r="A32" s="282" t="s">
        <v>492</v>
      </c>
      <c r="B32" s="283">
        <v>1500</v>
      </c>
      <c r="C32" s="266"/>
    </row>
    <row r="33" spans="1:3" ht="18.75" customHeight="1" hidden="1">
      <c r="A33" s="284" t="s">
        <v>493</v>
      </c>
      <c r="B33" s="285">
        <v>20000</v>
      </c>
      <c r="C33" s="266"/>
    </row>
    <row r="34" spans="1:3" ht="18.75" customHeight="1" hidden="1">
      <c r="A34" s="284" t="s">
        <v>494</v>
      </c>
      <c r="B34" s="285">
        <v>10000</v>
      </c>
      <c r="C34" s="266"/>
    </row>
    <row r="35" spans="1:3" ht="18.75" customHeight="1" hidden="1">
      <c r="A35" s="284" t="s">
        <v>492</v>
      </c>
      <c r="B35" s="285">
        <v>30000</v>
      </c>
      <c r="C35" s="266"/>
    </row>
    <row r="36" spans="1:3" ht="18.75" customHeight="1" hidden="1">
      <c r="A36" s="286" t="s">
        <v>495</v>
      </c>
      <c r="B36" s="287">
        <v>13651.34477</v>
      </c>
      <c r="C36" s="266"/>
    </row>
    <row r="37" spans="2:3" ht="15.75">
      <c r="B37" s="266"/>
      <c r="C37" s="266"/>
    </row>
    <row r="38" spans="2:3" ht="15.75">
      <c r="B38" s="288"/>
      <c r="C38" s="288"/>
    </row>
    <row r="39" s="289" customFormat="1" ht="21.75" customHeight="1"/>
    <row r="40" spans="1:14" ht="15.75">
      <c r="A40" s="522"/>
      <c r="B40" s="523"/>
      <c r="N40" s="105"/>
    </row>
    <row r="41" spans="1:2" ht="15.75">
      <c r="A41" s="290"/>
      <c r="B41" s="291"/>
    </row>
    <row r="43" spans="2:3" ht="15.75">
      <c r="B43" s="292"/>
      <c r="C43" s="292"/>
    </row>
  </sheetData>
  <sheetProtection/>
  <mergeCells count="10">
    <mergeCell ref="A8:N8"/>
    <mergeCell ref="A9:N9"/>
    <mergeCell ref="A12:N12"/>
    <mergeCell ref="A40:B40"/>
    <mergeCell ref="A1:N1"/>
    <mergeCell ref="A2:N2"/>
    <mergeCell ref="A3:N3"/>
    <mergeCell ref="A4:N4"/>
    <mergeCell ref="A6:N6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76" zoomScaleNormal="76" zoomScalePageLayoutView="0" workbookViewId="0" topLeftCell="A1">
      <selection activeCell="P9" sqref="P9"/>
    </sheetView>
  </sheetViews>
  <sheetFormatPr defaultColWidth="9.00390625" defaultRowHeight="12.75" outlineLevelRow="1" outlineLevelCol="1"/>
  <cols>
    <col min="1" max="1" width="41.625" style="240" customWidth="1"/>
    <col min="2" max="2" width="19.75390625" style="240" hidden="1" customWidth="1" outlineLevel="1"/>
    <col min="3" max="3" width="13.25390625" style="240" hidden="1" customWidth="1" outlineLevel="1"/>
    <col min="4" max="5" width="0" style="240" hidden="1" customWidth="1" outlineLevel="1"/>
    <col min="6" max="6" width="18.25390625" style="240" hidden="1" customWidth="1" outlineLevel="1"/>
    <col min="7" max="11" width="0" style="240" hidden="1" customWidth="1" outlineLevel="1"/>
    <col min="12" max="12" width="0.12890625" style="240" hidden="1" customWidth="1" outlineLevel="1"/>
    <col min="13" max="13" width="16.625" style="240" hidden="1" customWidth="1" outlineLevel="1"/>
    <col min="14" max="14" width="30.00390625" style="240" customWidth="1" collapsed="1"/>
    <col min="15" max="15" width="14.125" style="240" customWidth="1"/>
    <col min="16" max="16384" width="9.125" style="240" customWidth="1"/>
  </cols>
  <sheetData>
    <row r="1" spans="1:15" ht="15.75">
      <c r="A1" s="524" t="s">
        <v>456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ht="15.75">
      <c r="A2" s="524" t="s">
        <v>378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15" ht="15.75">
      <c r="A3" s="524" t="s">
        <v>60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</row>
    <row r="4" spans="1:15" ht="15.75">
      <c r="A4" s="524" t="s">
        <v>602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</row>
    <row r="6" spans="1:15" ht="15.75">
      <c r="A6" s="524" t="s">
        <v>496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</row>
    <row r="7" spans="1:15" ht="15.75">
      <c r="A7" s="524" t="s">
        <v>440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</row>
    <row r="8" spans="1:15" ht="15.75">
      <c r="A8" s="524" t="s">
        <v>60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</row>
    <row r="9" spans="1:15" ht="15.75" outlineLevel="1">
      <c r="A9" s="524" t="s">
        <v>497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</row>
    <row r="10" spans="1:15" ht="15.75" outlineLevel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</row>
    <row r="11" spans="1:15" ht="36.75" customHeight="1">
      <c r="A11" s="521" t="s">
        <v>498</v>
      </c>
      <c r="B11" s="521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</row>
    <row r="12" spans="1:14" ht="22.5" customHeight="1">
      <c r="A12" s="242"/>
      <c r="B12" s="243"/>
      <c r="N12" s="243"/>
    </row>
    <row r="13" spans="1:15" ht="81.75" customHeight="1">
      <c r="A13" s="294"/>
      <c r="B13" s="294" t="s">
        <v>472</v>
      </c>
      <c r="C13" s="295" t="s">
        <v>473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6" t="s">
        <v>70</v>
      </c>
      <c r="N13" s="297" t="s">
        <v>499</v>
      </c>
      <c r="O13" s="298" t="s">
        <v>515</v>
      </c>
    </row>
    <row r="14" spans="1:15" ht="51" customHeight="1">
      <c r="A14" s="322" t="s">
        <v>500</v>
      </c>
      <c r="B14" s="299"/>
      <c r="C14" s="254"/>
      <c r="M14" s="299"/>
      <c r="N14" s="297" t="s">
        <v>501</v>
      </c>
      <c r="O14" s="334">
        <f>215+20.4</f>
        <v>235.4</v>
      </c>
    </row>
    <row r="15" spans="1:15" ht="80.25" customHeight="1">
      <c r="A15" s="322" t="s">
        <v>502</v>
      </c>
      <c r="B15" s="299"/>
      <c r="C15" s="254"/>
      <c r="M15" s="299"/>
      <c r="N15" s="297" t="s">
        <v>503</v>
      </c>
      <c r="O15" s="334">
        <v>32</v>
      </c>
    </row>
    <row r="16" spans="1:15" ht="71.25" customHeight="1">
      <c r="A16" s="322" t="s">
        <v>504</v>
      </c>
      <c r="B16" s="299"/>
      <c r="C16" s="254"/>
      <c r="M16" s="299"/>
      <c r="N16" s="297" t="s">
        <v>501</v>
      </c>
      <c r="O16" s="334">
        <v>60</v>
      </c>
    </row>
    <row r="17" spans="1:15" ht="49.5" customHeight="1">
      <c r="A17" s="322" t="s">
        <v>505</v>
      </c>
      <c r="B17" s="299"/>
      <c r="C17" s="254"/>
      <c r="M17" s="299"/>
      <c r="N17" s="297" t="s">
        <v>501</v>
      </c>
      <c r="O17" s="334">
        <v>2.6</v>
      </c>
    </row>
    <row r="18" spans="1:15" ht="51" customHeight="1">
      <c r="A18" s="322" t="s">
        <v>506</v>
      </c>
      <c r="B18" s="299"/>
      <c r="C18" s="254"/>
      <c r="M18" s="299"/>
      <c r="N18" s="297" t="s">
        <v>507</v>
      </c>
      <c r="O18" s="334">
        <v>70</v>
      </c>
    </row>
    <row r="19" spans="1:15" ht="36.75" customHeight="1">
      <c r="A19" s="322" t="s">
        <v>508</v>
      </c>
      <c r="B19" s="300"/>
      <c r="C19" s="260"/>
      <c r="G19" s="261"/>
      <c r="L19" s="262"/>
      <c r="M19" s="301"/>
      <c r="N19" s="297" t="s">
        <v>509</v>
      </c>
      <c r="O19" s="334">
        <v>608.3</v>
      </c>
    </row>
    <row r="20" spans="1:15" ht="31.5">
      <c r="A20" s="322" t="s">
        <v>510</v>
      </c>
      <c r="B20" s="302"/>
      <c r="C20" s="260"/>
      <c r="L20" s="262"/>
      <c r="M20" s="301"/>
      <c r="N20" s="297" t="s">
        <v>511</v>
      </c>
      <c r="O20" s="334">
        <v>50</v>
      </c>
    </row>
    <row r="21" spans="1:15" ht="18.75" customHeight="1" hidden="1" outlineLevel="1">
      <c r="A21" s="323" t="s">
        <v>482</v>
      </c>
      <c r="B21" s="303"/>
      <c r="C21" s="266"/>
      <c r="D21" s="267"/>
      <c r="E21" s="268"/>
      <c r="F21" s="268"/>
      <c r="L21" s="304"/>
      <c r="N21" s="292"/>
      <c r="O21" s="335"/>
    </row>
    <row r="22" spans="1:15" ht="18.75" customHeight="1" hidden="1">
      <c r="A22" s="324" t="s">
        <v>483</v>
      </c>
      <c r="B22" s="305"/>
      <c r="C22" s="266"/>
      <c r="D22" s="267"/>
      <c r="E22" s="268"/>
      <c r="F22" s="268"/>
      <c r="L22" s="250"/>
      <c r="N22" s="292"/>
      <c r="O22" s="335"/>
    </row>
    <row r="23" spans="1:15" ht="18.75" customHeight="1" hidden="1">
      <c r="A23" s="324" t="s">
        <v>484</v>
      </c>
      <c r="B23" s="305"/>
      <c r="C23" s="266"/>
      <c r="D23" s="267"/>
      <c r="E23" s="268"/>
      <c r="F23" s="268"/>
      <c r="L23" s="250"/>
      <c r="N23" s="292"/>
      <c r="O23" s="335"/>
    </row>
    <row r="24" spans="1:15" ht="18.75" customHeight="1" hidden="1">
      <c r="A24" s="325"/>
      <c r="B24" s="305"/>
      <c r="C24" s="266"/>
      <c r="D24" s="267"/>
      <c r="E24" s="268"/>
      <c r="F24" s="268"/>
      <c r="N24" s="292"/>
      <c r="O24" s="335"/>
    </row>
    <row r="25" spans="1:15" ht="40.5" customHeight="1" hidden="1">
      <c r="A25" s="326" t="s">
        <v>485</v>
      </c>
      <c r="B25" s="306">
        <v>5000</v>
      </c>
      <c r="C25" s="266"/>
      <c r="N25" s="292"/>
      <c r="O25" s="335"/>
    </row>
    <row r="26" spans="1:15" ht="18.75" customHeight="1" hidden="1">
      <c r="A26" s="327" t="s">
        <v>486</v>
      </c>
      <c r="B26" s="307">
        <v>5000</v>
      </c>
      <c r="C26" s="266"/>
      <c r="N26" s="292"/>
      <c r="O26" s="335"/>
    </row>
    <row r="27" spans="1:15" ht="18.75" customHeight="1" hidden="1">
      <c r="A27" s="328" t="s">
        <v>487</v>
      </c>
      <c r="B27" s="305"/>
      <c r="C27" s="266"/>
      <c r="N27" s="292"/>
      <c r="O27" s="335"/>
    </row>
    <row r="28" spans="1:15" ht="38.25" customHeight="1" hidden="1">
      <c r="A28" s="329" t="s">
        <v>488</v>
      </c>
      <c r="B28" s="308">
        <v>285645.90477</v>
      </c>
      <c r="C28" s="266"/>
      <c r="N28" s="292"/>
      <c r="O28" s="335"/>
    </row>
    <row r="29" spans="1:15" ht="18.75" customHeight="1" hidden="1">
      <c r="A29" s="330" t="s">
        <v>489</v>
      </c>
      <c r="B29" s="309">
        <v>3994.56</v>
      </c>
      <c r="C29" s="266"/>
      <c r="N29" s="292"/>
      <c r="O29" s="335"/>
    </row>
    <row r="30" spans="1:15" ht="18.75" customHeight="1" hidden="1">
      <c r="A30" s="330" t="s">
        <v>490</v>
      </c>
      <c r="B30" s="309">
        <v>119000</v>
      </c>
      <c r="C30" s="266"/>
      <c r="N30" s="292"/>
      <c r="O30" s="335"/>
    </row>
    <row r="31" spans="1:15" ht="18.75" customHeight="1" hidden="1">
      <c r="A31" s="330" t="s">
        <v>491</v>
      </c>
      <c r="B31" s="309">
        <v>87500</v>
      </c>
      <c r="C31" s="266"/>
      <c r="N31" s="292"/>
      <c r="O31" s="335"/>
    </row>
    <row r="32" spans="1:15" ht="18.75" customHeight="1" hidden="1">
      <c r="A32" s="330" t="s">
        <v>492</v>
      </c>
      <c r="B32" s="309">
        <v>1500</v>
      </c>
      <c r="C32" s="266"/>
      <c r="N32" s="292"/>
      <c r="O32" s="335"/>
    </row>
    <row r="33" spans="1:15" ht="18.75" customHeight="1" hidden="1">
      <c r="A33" s="331" t="s">
        <v>493</v>
      </c>
      <c r="B33" s="310">
        <v>20000</v>
      </c>
      <c r="C33" s="266"/>
      <c r="N33" s="292"/>
      <c r="O33" s="335"/>
    </row>
    <row r="34" spans="1:15" ht="18.75" customHeight="1" hidden="1">
      <c r="A34" s="331" t="s">
        <v>494</v>
      </c>
      <c r="B34" s="310">
        <v>10000</v>
      </c>
      <c r="C34" s="266"/>
      <c r="N34" s="292"/>
      <c r="O34" s="335"/>
    </row>
    <row r="35" spans="1:15" ht="18.75" customHeight="1" hidden="1">
      <c r="A35" s="331" t="s">
        <v>492</v>
      </c>
      <c r="B35" s="310">
        <v>30000</v>
      </c>
      <c r="C35" s="266"/>
      <c r="N35" s="292"/>
      <c r="O35" s="335"/>
    </row>
    <row r="36" spans="1:15" ht="18.75" customHeight="1" hidden="1">
      <c r="A36" s="332" t="s">
        <v>495</v>
      </c>
      <c r="B36" s="310">
        <v>13651.34477</v>
      </c>
      <c r="C36" s="266"/>
      <c r="N36" s="292"/>
      <c r="O36" s="335"/>
    </row>
    <row r="37" spans="1:15" ht="31.5">
      <c r="A37" s="322" t="s">
        <v>512</v>
      </c>
      <c r="B37" s="311"/>
      <c r="C37" s="312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297" t="s">
        <v>513</v>
      </c>
      <c r="O37" s="334">
        <v>3.6</v>
      </c>
    </row>
    <row r="38" spans="1:15" ht="18.75" customHeight="1">
      <c r="A38" s="313" t="s">
        <v>514</v>
      </c>
      <c r="B38" s="314"/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33"/>
      <c r="O38" s="336">
        <f>SUM(O14:O37)</f>
        <v>1061.8999999999999</v>
      </c>
    </row>
    <row r="39" spans="1:15" ht="18.75" customHeight="1">
      <c r="A39" s="317"/>
      <c r="B39" s="318"/>
      <c r="C39" s="319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1"/>
    </row>
    <row r="40" s="289" customFormat="1" ht="21.75" customHeight="1"/>
    <row r="41" spans="1:15" ht="15.75">
      <c r="A41" s="522"/>
      <c r="B41" s="523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105"/>
    </row>
    <row r="42" spans="1:2" ht="15.75">
      <c r="A42" s="290"/>
      <c r="B42" s="291"/>
    </row>
    <row r="44" spans="2:3" ht="15.75">
      <c r="B44" s="292"/>
      <c r="C44" s="292"/>
    </row>
  </sheetData>
  <sheetProtection/>
  <mergeCells count="10">
    <mergeCell ref="A8:O8"/>
    <mergeCell ref="A9:O9"/>
    <mergeCell ref="A11:O11"/>
    <mergeCell ref="A41:N41"/>
    <mergeCell ref="A1:O1"/>
    <mergeCell ref="A2:O2"/>
    <mergeCell ref="A3:O3"/>
    <mergeCell ref="A4:O4"/>
    <mergeCell ref="A6:O6"/>
    <mergeCell ref="A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5" sqref="A5"/>
    </sheetView>
  </sheetViews>
  <sheetFormatPr defaultColWidth="9.00390625" defaultRowHeight="12.75" outlineLevelCol="1"/>
  <cols>
    <col min="1" max="1" width="6.25390625" style="352" customWidth="1"/>
    <col min="2" max="2" width="24.25390625" style="353" hidden="1" customWidth="1" outlineLevel="1"/>
    <col min="3" max="3" width="75.875" style="340" customWidth="1" collapsed="1"/>
    <col min="4" max="4" width="12.125" style="340" customWidth="1"/>
    <col min="5" max="5" width="13.125" style="340" customWidth="1"/>
    <col min="6" max="6" width="12.125" style="340" customWidth="1"/>
    <col min="7" max="7" width="12.875" style="340" customWidth="1"/>
    <col min="8" max="16384" width="9.125" style="340" customWidth="1"/>
  </cols>
  <sheetData>
    <row r="1" spans="1:7" ht="12.75">
      <c r="A1" s="337"/>
      <c r="B1" s="338"/>
      <c r="C1" s="339"/>
      <c r="D1" s="339"/>
      <c r="E1" s="339"/>
      <c r="F1" s="527" t="s">
        <v>470</v>
      </c>
      <c r="G1" s="527"/>
    </row>
    <row r="2" spans="1:7" ht="12.75">
      <c r="A2" s="337"/>
      <c r="B2" s="338"/>
      <c r="C2" s="339"/>
      <c r="D2" s="527" t="s">
        <v>597</v>
      </c>
      <c r="E2" s="527"/>
      <c r="F2" s="527"/>
      <c r="G2" s="527"/>
    </row>
    <row r="3" spans="1:7" ht="12.75">
      <c r="A3" s="337"/>
      <c r="B3" s="338"/>
      <c r="C3" s="339"/>
      <c r="D3" s="527" t="s">
        <v>60</v>
      </c>
      <c r="E3" s="527"/>
      <c r="F3" s="527"/>
      <c r="G3" s="527"/>
    </row>
    <row r="4" spans="1:7" ht="12.75">
      <c r="A4" s="528" t="s">
        <v>602</v>
      </c>
      <c r="B4" s="528"/>
      <c r="C4" s="529"/>
      <c r="D4" s="529"/>
      <c r="E4" s="529"/>
      <c r="F4" s="529"/>
      <c r="G4" s="529"/>
    </row>
    <row r="5" spans="1:7" ht="12.75">
      <c r="A5" s="341"/>
      <c r="B5" s="341"/>
      <c r="C5" s="342"/>
      <c r="D5" s="342"/>
      <c r="E5" s="342"/>
      <c r="F5" s="342"/>
      <c r="G5" s="342"/>
    </row>
    <row r="6" spans="1:7" ht="12.75">
      <c r="A6" s="337"/>
      <c r="B6" s="338"/>
      <c r="C6" s="339"/>
      <c r="D6" s="339"/>
      <c r="E6" s="339"/>
      <c r="F6" s="527" t="s">
        <v>599</v>
      </c>
      <c r="G6" s="527"/>
    </row>
    <row r="7" spans="1:7" ht="12.75">
      <c r="A7" s="337"/>
      <c r="B7" s="338"/>
      <c r="C7" s="339"/>
      <c r="D7" s="527" t="s">
        <v>440</v>
      </c>
      <c r="E7" s="527"/>
      <c r="F7" s="527"/>
      <c r="G7" s="527"/>
    </row>
    <row r="8" spans="1:7" ht="12.75">
      <c r="A8" s="337"/>
      <c r="B8" s="338"/>
      <c r="C8" s="339"/>
      <c r="D8" s="527" t="s">
        <v>60</v>
      </c>
      <c r="E8" s="527"/>
      <c r="F8" s="527"/>
      <c r="G8" s="527"/>
    </row>
    <row r="9" spans="1:7" ht="12.75">
      <c r="A9" s="528" t="s">
        <v>62</v>
      </c>
      <c r="B9" s="528"/>
      <c r="C9" s="529"/>
      <c r="D9" s="529"/>
      <c r="E9" s="529"/>
      <c r="F9" s="529"/>
      <c r="G9" s="529"/>
    </row>
    <row r="10" spans="1:7" s="355" customFormat="1" ht="15.75">
      <c r="A10" s="530" t="s">
        <v>516</v>
      </c>
      <c r="B10" s="530"/>
      <c r="C10" s="530"/>
      <c r="D10" s="530"/>
      <c r="E10" s="530"/>
      <c r="F10" s="530"/>
      <c r="G10" s="530"/>
    </row>
    <row r="11" spans="1:7" s="355" customFormat="1" ht="15.75">
      <c r="A11" s="530" t="s">
        <v>517</v>
      </c>
      <c r="B11" s="530"/>
      <c r="C11" s="530"/>
      <c r="D11" s="530"/>
      <c r="E11" s="530"/>
      <c r="F11" s="530"/>
      <c r="G11" s="530"/>
    </row>
    <row r="12" spans="1:7" s="355" customFormat="1" ht="15.75">
      <c r="A12" s="530" t="s">
        <v>598</v>
      </c>
      <c r="B12" s="530"/>
      <c r="C12" s="530"/>
      <c r="D12" s="530"/>
      <c r="E12" s="530"/>
      <c r="F12" s="530"/>
      <c r="G12" s="530"/>
    </row>
    <row r="13" spans="1:7" ht="17.25" customHeight="1">
      <c r="A13" s="343"/>
      <c r="B13" s="344"/>
      <c r="C13" s="343"/>
      <c r="D13" s="343"/>
      <c r="E13" s="343"/>
      <c r="F13" s="343"/>
      <c r="G13" s="343" t="s">
        <v>65</v>
      </c>
    </row>
    <row r="14" spans="1:7" s="345" customFormat="1" ht="60">
      <c r="A14" s="358" t="s">
        <v>518</v>
      </c>
      <c r="B14" s="358"/>
      <c r="C14" s="358" t="s">
        <v>66</v>
      </c>
      <c r="D14" s="358" t="s">
        <v>519</v>
      </c>
      <c r="E14" s="358" t="s">
        <v>520</v>
      </c>
      <c r="F14" s="358" t="s">
        <v>600</v>
      </c>
      <c r="G14" s="358" t="s">
        <v>521</v>
      </c>
    </row>
    <row r="15" spans="1:7" s="345" customFormat="1" ht="15">
      <c r="A15" s="358">
        <v>1</v>
      </c>
      <c r="B15" s="358"/>
      <c r="C15" s="358">
        <v>2</v>
      </c>
      <c r="D15" s="358">
        <v>3</v>
      </c>
      <c r="E15" s="358">
        <v>4</v>
      </c>
      <c r="F15" s="358">
        <v>5</v>
      </c>
      <c r="G15" s="358">
        <v>6</v>
      </c>
    </row>
    <row r="16" spans="1:7" s="346" customFormat="1" ht="14.25">
      <c r="A16" s="359" t="s">
        <v>522</v>
      </c>
      <c r="B16" s="359"/>
      <c r="C16" s="360" t="s">
        <v>523</v>
      </c>
      <c r="D16" s="361"/>
      <c r="E16" s="361">
        <f aca="true" t="shared" si="0" ref="E16:G18">E17</f>
        <v>34303.57</v>
      </c>
      <c r="F16" s="361"/>
      <c r="G16" s="361">
        <f t="shared" si="0"/>
        <v>34303.57</v>
      </c>
    </row>
    <row r="17" spans="1:7" s="347" customFormat="1" ht="45">
      <c r="A17" s="381" t="s">
        <v>524</v>
      </c>
      <c r="B17" s="381"/>
      <c r="C17" s="382" t="s">
        <v>525</v>
      </c>
      <c r="D17" s="383"/>
      <c r="E17" s="383">
        <f t="shared" si="0"/>
        <v>34303.57</v>
      </c>
      <c r="F17" s="383"/>
      <c r="G17" s="383">
        <f t="shared" si="0"/>
        <v>34303.57</v>
      </c>
    </row>
    <row r="18" spans="1:7" s="348" customFormat="1" ht="30">
      <c r="A18" s="362" t="s">
        <v>526</v>
      </c>
      <c r="B18" s="362"/>
      <c r="C18" s="363" t="s">
        <v>527</v>
      </c>
      <c r="D18" s="384"/>
      <c r="E18" s="384">
        <f t="shared" si="0"/>
        <v>34303.57</v>
      </c>
      <c r="F18" s="384"/>
      <c r="G18" s="364">
        <f>SUM(G19:G19)</f>
        <v>34303.57</v>
      </c>
    </row>
    <row r="19" spans="1:7" s="345" customFormat="1" ht="26.25" customHeight="1">
      <c r="A19" s="362" t="s">
        <v>528</v>
      </c>
      <c r="B19" s="362" t="s">
        <v>529</v>
      </c>
      <c r="C19" s="363" t="s">
        <v>530</v>
      </c>
      <c r="D19" s="363"/>
      <c r="E19" s="364">
        <v>34303.57</v>
      </c>
      <c r="F19" s="364"/>
      <c r="G19" s="364">
        <f>SUM(D19:F19)</f>
        <v>34303.57</v>
      </c>
    </row>
    <row r="20" spans="1:7" ht="14.25" customHeight="1">
      <c r="A20" s="365" t="s">
        <v>531</v>
      </c>
      <c r="B20" s="365"/>
      <c r="C20" s="360" t="s">
        <v>532</v>
      </c>
      <c r="D20" s="366">
        <f>D21</f>
        <v>33862.9</v>
      </c>
      <c r="E20" s="366"/>
      <c r="F20" s="366"/>
      <c r="G20" s="366">
        <f>SUM(D20:F20)</f>
        <v>33862.9</v>
      </c>
    </row>
    <row r="21" spans="1:7" s="349" customFormat="1" ht="45">
      <c r="A21" s="367" t="s">
        <v>533</v>
      </c>
      <c r="B21" s="369"/>
      <c r="C21" s="382" t="s">
        <v>525</v>
      </c>
      <c r="D21" s="368">
        <f>D23+D26</f>
        <v>33862.9</v>
      </c>
      <c r="E21" s="368"/>
      <c r="F21" s="368"/>
      <c r="G21" s="368">
        <f>SUM(D21:F21)</f>
        <v>33862.9</v>
      </c>
    </row>
    <row r="22" spans="1:7" s="349" customFormat="1" ht="15" customHeight="1">
      <c r="A22" s="369"/>
      <c r="B22" s="369"/>
      <c r="C22" s="370" t="s">
        <v>71</v>
      </c>
      <c r="D22" s="368"/>
      <c r="E22" s="368"/>
      <c r="F22" s="368"/>
      <c r="G22" s="368"/>
    </row>
    <row r="23" spans="1:7" s="350" customFormat="1" ht="15">
      <c r="A23" s="362" t="s">
        <v>534</v>
      </c>
      <c r="B23" s="362"/>
      <c r="C23" s="370" t="s">
        <v>535</v>
      </c>
      <c r="D23" s="364">
        <f>D24+D25</f>
        <v>9862.9</v>
      </c>
      <c r="E23" s="364"/>
      <c r="F23" s="364"/>
      <c r="G23" s="364">
        <f>SUM(D23:F23)</f>
        <v>9862.9</v>
      </c>
    </row>
    <row r="24" spans="1:7" s="351" customFormat="1" ht="30">
      <c r="A24" s="362" t="s">
        <v>536</v>
      </c>
      <c r="B24" s="362" t="s">
        <v>537</v>
      </c>
      <c r="C24" s="370" t="s">
        <v>538</v>
      </c>
      <c r="D24" s="364">
        <v>7000</v>
      </c>
      <c r="E24" s="364"/>
      <c r="F24" s="364"/>
      <c r="G24" s="364">
        <f>SUM(D24:F24)</f>
        <v>7000</v>
      </c>
    </row>
    <row r="25" spans="1:7" s="351" customFormat="1" ht="30">
      <c r="A25" s="362" t="s">
        <v>539</v>
      </c>
      <c r="B25" s="362"/>
      <c r="C25" s="370" t="s">
        <v>540</v>
      </c>
      <c r="D25" s="364">
        <v>2862.9</v>
      </c>
      <c r="E25" s="364"/>
      <c r="F25" s="364"/>
      <c r="G25" s="364">
        <f>SUM(D25:F25)</f>
        <v>2862.9</v>
      </c>
    </row>
    <row r="26" spans="1:7" s="350" customFormat="1" ht="54" customHeight="1">
      <c r="A26" s="362" t="s">
        <v>541</v>
      </c>
      <c r="B26" s="362"/>
      <c r="C26" s="370" t="s">
        <v>542</v>
      </c>
      <c r="D26" s="364">
        <f>SUM(D27:D27)</f>
        <v>24000</v>
      </c>
      <c r="E26" s="364"/>
      <c r="F26" s="364"/>
      <c r="G26" s="364">
        <f>SUM(G27:G27)</f>
        <v>24000</v>
      </c>
    </row>
    <row r="27" spans="1:7" ht="30">
      <c r="A27" s="362" t="s">
        <v>543</v>
      </c>
      <c r="B27" s="362" t="s">
        <v>529</v>
      </c>
      <c r="C27" s="371" t="s">
        <v>544</v>
      </c>
      <c r="D27" s="372">
        <v>24000</v>
      </c>
      <c r="E27" s="372"/>
      <c r="F27" s="372"/>
      <c r="G27" s="372">
        <f>SUM(D27:F27)</f>
        <v>24000</v>
      </c>
    </row>
    <row r="28" spans="1:7" ht="14.25" customHeight="1">
      <c r="A28" s="365" t="s">
        <v>545</v>
      </c>
      <c r="B28" s="365"/>
      <c r="C28" s="360" t="s">
        <v>546</v>
      </c>
      <c r="D28" s="366">
        <f>D29++D30</f>
        <v>12412</v>
      </c>
      <c r="E28" s="366"/>
      <c r="F28" s="366"/>
      <c r="G28" s="366">
        <f>SUM(D28:F28)</f>
        <v>12412</v>
      </c>
    </row>
    <row r="29" spans="1:7" ht="30">
      <c r="A29" s="367" t="s">
        <v>547</v>
      </c>
      <c r="B29" s="367" t="s">
        <v>548</v>
      </c>
      <c r="C29" s="373" t="s">
        <v>549</v>
      </c>
      <c r="D29" s="374">
        <v>10000</v>
      </c>
      <c r="E29" s="374"/>
      <c r="F29" s="374"/>
      <c r="G29" s="374">
        <f>SUM(D29:F29)</f>
        <v>10000</v>
      </c>
    </row>
    <row r="30" spans="1:7" ht="15">
      <c r="A30" s="362" t="s">
        <v>550</v>
      </c>
      <c r="B30" s="362"/>
      <c r="C30" s="373" t="s">
        <v>551</v>
      </c>
      <c r="D30" s="375">
        <f>SUM(D32:D33)</f>
        <v>2412</v>
      </c>
      <c r="E30" s="375"/>
      <c r="F30" s="375"/>
      <c r="G30" s="375">
        <f>SUM(G32:G33)</f>
        <v>2412</v>
      </c>
    </row>
    <row r="31" spans="1:7" s="349" customFormat="1" ht="17.25" customHeight="1">
      <c r="A31" s="369"/>
      <c r="B31" s="369"/>
      <c r="C31" s="370" t="s">
        <v>71</v>
      </c>
      <c r="D31" s="368"/>
      <c r="E31" s="368"/>
      <c r="F31" s="368"/>
      <c r="G31" s="368"/>
    </row>
    <row r="32" spans="1:7" ht="30">
      <c r="A32" s="367" t="s">
        <v>552</v>
      </c>
      <c r="B32" s="367" t="s">
        <v>553</v>
      </c>
      <c r="C32" s="373" t="s">
        <v>554</v>
      </c>
      <c r="D32" s="374">
        <v>2212</v>
      </c>
      <c r="E32" s="374"/>
      <c r="F32" s="374"/>
      <c r="G32" s="374">
        <f aca="true" t="shared" si="1" ref="G32:G42">SUM(D32:F32)</f>
        <v>2212</v>
      </c>
    </row>
    <row r="33" spans="1:7" ht="15">
      <c r="A33" s="367" t="s">
        <v>555</v>
      </c>
      <c r="B33" s="367"/>
      <c r="C33" s="373" t="s">
        <v>556</v>
      </c>
      <c r="D33" s="374">
        <v>200</v>
      </c>
      <c r="E33" s="374"/>
      <c r="F33" s="374"/>
      <c r="G33" s="374">
        <f t="shared" si="1"/>
        <v>200</v>
      </c>
    </row>
    <row r="34" spans="1:7" ht="15">
      <c r="A34" s="390"/>
      <c r="B34" s="390"/>
      <c r="C34" s="391"/>
      <c r="D34" s="391"/>
      <c r="E34" s="391"/>
      <c r="F34" s="391"/>
      <c r="G34" s="391"/>
    </row>
    <row r="35" spans="1:7" ht="14.25" customHeight="1">
      <c r="A35" s="365" t="s">
        <v>557</v>
      </c>
      <c r="B35" s="365"/>
      <c r="C35" s="360" t="s">
        <v>558</v>
      </c>
      <c r="D35" s="366">
        <f>D36+D39</f>
        <v>4200</v>
      </c>
      <c r="E35" s="366">
        <f>E36+E39</f>
        <v>4700</v>
      </c>
      <c r="F35" s="366"/>
      <c r="G35" s="366">
        <f t="shared" si="1"/>
        <v>8900</v>
      </c>
    </row>
    <row r="36" spans="1:7" ht="14.25" customHeight="1">
      <c r="A36" s="362" t="s">
        <v>559</v>
      </c>
      <c r="B36" s="362"/>
      <c r="C36" s="370" t="s">
        <v>560</v>
      </c>
      <c r="D36" s="374">
        <f>SUM(D37:D38)</f>
        <v>400</v>
      </c>
      <c r="E36" s="374">
        <f>SUM(E37:E38)</f>
        <v>4700</v>
      </c>
      <c r="F36" s="374"/>
      <c r="G36" s="374">
        <f t="shared" si="1"/>
        <v>5100</v>
      </c>
    </row>
    <row r="37" spans="1:7" s="354" customFormat="1" ht="14.25" customHeight="1">
      <c r="A37" s="362" t="s">
        <v>561</v>
      </c>
      <c r="B37" s="362" t="s">
        <v>562</v>
      </c>
      <c r="C37" s="370" t="s">
        <v>563</v>
      </c>
      <c r="D37" s="374">
        <v>200</v>
      </c>
      <c r="E37" s="375">
        <v>2600</v>
      </c>
      <c r="F37" s="374"/>
      <c r="G37" s="374">
        <f t="shared" si="1"/>
        <v>2800</v>
      </c>
    </row>
    <row r="38" spans="1:7" s="354" customFormat="1" ht="21" customHeight="1">
      <c r="A38" s="362" t="s">
        <v>564</v>
      </c>
      <c r="B38" s="362" t="s">
        <v>562</v>
      </c>
      <c r="C38" s="370" t="s">
        <v>565</v>
      </c>
      <c r="D38" s="374">
        <v>200</v>
      </c>
      <c r="E38" s="375">
        <v>2100</v>
      </c>
      <c r="F38" s="374"/>
      <c r="G38" s="374">
        <f t="shared" si="1"/>
        <v>2300</v>
      </c>
    </row>
    <row r="39" spans="1:7" ht="14.25" customHeight="1">
      <c r="A39" s="362" t="s">
        <v>566</v>
      </c>
      <c r="B39" s="362" t="s">
        <v>567</v>
      </c>
      <c r="C39" s="370" t="s">
        <v>568</v>
      </c>
      <c r="D39" s="374">
        <v>3800</v>
      </c>
      <c r="E39" s="374"/>
      <c r="F39" s="374"/>
      <c r="G39" s="374">
        <f t="shared" si="1"/>
        <v>3800</v>
      </c>
    </row>
    <row r="40" spans="1:7" ht="27" customHeight="1">
      <c r="A40" s="365" t="s">
        <v>569</v>
      </c>
      <c r="B40" s="365"/>
      <c r="C40" s="376" t="s">
        <v>570</v>
      </c>
      <c r="D40" s="366">
        <f>D41</f>
        <v>500.3</v>
      </c>
      <c r="E40" s="366"/>
      <c r="F40" s="366"/>
      <c r="G40" s="366">
        <f t="shared" si="1"/>
        <v>500.3</v>
      </c>
    </row>
    <row r="41" spans="1:7" ht="16.5" customHeight="1">
      <c r="A41" s="362" t="s">
        <v>571</v>
      </c>
      <c r="B41" s="106"/>
      <c r="C41" s="373" t="s">
        <v>572</v>
      </c>
      <c r="D41" s="375">
        <v>500.3</v>
      </c>
      <c r="E41" s="375"/>
      <c r="F41" s="375"/>
      <c r="G41" s="375">
        <f t="shared" si="1"/>
        <v>500.3</v>
      </c>
    </row>
    <row r="42" spans="1:7" ht="14.25">
      <c r="A42" s="365" t="s">
        <v>573</v>
      </c>
      <c r="B42" s="365"/>
      <c r="C42" s="360" t="s">
        <v>574</v>
      </c>
      <c r="D42" s="366">
        <f>D43</f>
        <v>2855</v>
      </c>
      <c r="E42" s="366">
        <f>E43</f>
        <v>27435.4</v>
      </c>
      <c r="F42" s="366"/>
      <c r="G42" s="366">
        <f t="shared" si="1"/>
        <v>30290.4</v>
      </c>
    </row>
    <row r="43" spans="1:7" ht="14.25" customHeight="1">
      <c r="A43" s="362" t="s">
        <v>575</v>
      </c>
      <c r="B43" s="362"/>
      <c r="C43" s="373" t="s">
        <v>576</v>
      </c>
      <c r="D43" s="372">
        <f>SUM(D44:D50)</f>
        <v>2855</v>
      </c>
      <c r="E43" s="372">
        <f>SUM(E44:E50)</f>
        <v>27435.4</v>
      </c>
      <c r="F43" s="372"/>
      <c r="G43" s="372">
        <f>SUM(G44:G50)</f>
        <v>30290.4</v>
      </c>
    </row>
    <row r="44" spans="1:7" s="354" customFormat="1" ht="14.25" customHeight="1">
      <c r="A44" s="362" t="s">
        <v>577</v>
      </c>
      <c r="B44" s="362" t="s">
        <v>578</v>
      </c>
      <c r="C44" s="373" t="s">
        <v>579</v>
      </c>
      <c r="D44" s="372">
        <v>200</v>
      </c>
      <c r="E44" s="385">
        <v>3100</v>
      </c>
      <c r="F44" s="372"/>
      <c r="G44" s="372">
        <f aca="true" t="shared" si="2" ref="G44:G53">SUM(D44:F44)</f>
        <v>3300</v>
      </c>
    </row>
    <row r="45" spans="1:7" s="354" customFormat="1" ht="14.25" customHeight="1">
      <c r="A45" s="362" t="s">
        <v>580</v>
      </c>
      <c r="B45" s="362" t="s">
        <v>578</v>
      </c>
      <c r="C45" s="373" t="s">
        <v>581</v>
      </c>
      <c r="D45" s="372"/>
      <c r="E45" s="385">
        <v>2874.4</v>
      </c>
      <c r="F45" s="372"/>
      <c r="G45" s="372">
        <f t="shared" si="2"/>
        <v>2874.4</v>
      </c>
    </row>
    <row r="46" spans="1:7" s="354" customFormat="1" ht="14.25" customHeight="1">
      <c r="A46" s="362" t="s">
        <v>582</v>
      </c>
      <c r="B46" s="362" t="s">
        <v>578</v>
      </c>
      <c r="C46" s="373" t="s">
        <v>583</v>
      </c>
      <c r="D46" s="372">
        <v>100</v>
      </c>
      <c r="E46" s="385">
        <v>300</v>
      </c>
      <c r="F46" s="372"/>
      <c r="G46" s="372">
        <f t="shared" si="2"/>
        <v>400</v>
      </c>
    </row>
    <row r="47" spans="1:7" s="354" customFormat="1" ht="21.75" customHeight="1">
      <c r="A47" s="362" t="s">
        <v>584</v>
      </c>
      <c r="B47" s="362" t="s">
        <v>578</v>
      </c>
      <c r="C47" s="373" t="s">
        <v>585</v>
      </c>
      <c r="D47" s="372">
        <v>200</v>
      </c>
      <c r="E47" s="385">
        <v>2400</v>
      </c>
      <c r="F47" s="372"/>
      <c r="G47" s="372">
        <f t="shared" si="2"/>
        <v>2600</v>
      </c>
    </row>
    <row r="48" spans="1:7" s="354" customFormat="1" ht="14.25" customHeight="1">
      <c r="A48" s="362" t="s">
        <v>586</v>
      </c>
      <c r="B48" s="362" t="s">
        <v>578</v>
      </c>
      <c r="C48" s="373" t="s">
        <v>587</v>
      </c>
      <c r="D48" s="372">
        <v>200</v>
      </c>
      <c r="E48" s="385">
        <v>10230</v>
      </c>
      <c r="F48" s="372"/>
      <c r="G48" s="372">
        <f t="shared" si="2"/>
        <v>10430</v>
      </c>
    </row>
    <row r="49" spans="1:7" s="354" customFormat="1" ht="14.25" customHeight="1">
      <c r="A49" s="362" t="s">
        <v>588</v>
      </c>
      <c r="B49" s="362" t="s">
        <v>578</v>
      </c>
      <c r="C49" s="373" t="s">
        <v>589</v>
      </c>
      <c r="D49" s="372">
        <v>200</v>
      </c>
      <c r="E49" s="385">
        <v>8531</v>
      </c>
      <c r="F49" s="372"/>
      <c r="G49" s="372">
        <f t="shared" si="2"/>
        <v>8731</v>
      </c>
    </row>
    <row r="50" spans="1:7" s="354" customFormat="1" ht="31.5" customHeight="1">
      <c r="A50" s="362" t="s">
        <v>590</v>
      </c>
      <c r="B50" s="377"/>
      <c r="C50" s="386" t="s">
        <v>591</v>
      </c>
      <c r="D50" s="387">
        <v>1955</v>
      </c>
      <c r="E50" s="388"/>
      <c r="F50" s="387"/>
      <c r="G50" s="389">
        <f t="shared" si="2"/>
        <v>1955</v>
      </c>
    </row>
    <row r="51" spans="1:7" s="355" customFormat="1" ht="18" customHeight="1">
      <c r="A51" s="378" t="s">
        <v>592</v>
      </c>
      <c r="B51" s="378"/>
      <c r="C51" s="376" t="s">
        <v>593</v>
      </c>
      <c r="D51" s="379">
        <f>D52</f>
        <v>14293</v>
      </c>
      <c r="E51" s="379"/>
      <c r="F51" s="379">
        <f>F52</f>
        <v>77920</v>
      </c>
      <c r="G51" s="379">
        <f>G52</f>
        <v>92213</v>
      </c>
    </row>
    <row r="52" spans="1:7" ht="15">
      <c r="A52" s="362" t="s">
        <v>594</v>
      </c>
      <c r="B52" s="367"/>
      <c r="C52" s="373" t="s">
        <v>595</v>
      </c>
      <c r="D52" s="374">
        <v>14293</v>
      </c>
      <c r="E52" s="374"/>
      <c r="F52" s="374">
        <v>77920</v>
      </c>
      <c r="G52" s="374">
        <f>SUM(D52:F52)</f>
        <v>92213</v>
      </c>
    </row>
    <row r="53" spans="1:7" s="351" customFormat="1" ht="15" customHeight="1">
      <c r="A53" s="525" t="s">
        <v>596</v>
      </c>
      <c r="B53" s="525"/>
      <c r="C53" s="525"/>
      <c r="D53" s="380">
        <f>D20+D28+D35+D40+D42+D51+D16</f>
        <v>68123.20000000001</v>
      </c>
      <c r="E53" s="380">
        <f>E20+E28+E35+E40+E42+E51+E16</f>
        <v>66438.97</v>
      </c>
      <c r="F53" s="380">
        <f>F20+F28+F35+F40+F42+F51+F16</f>
        <v>77920</v>
      </c>
      <c r="G53" s="380">
        <f t="shared" si="2"/>
        <v>212482.17</v>
      </c>
    </row>
    <row r="54" spans="1:14" ht="38.25" customHeight="1">
      <c r="A54" s="526"/>
      <c r="B54" s="526"/>
      <c r="C54" s="526"/>
      <c r="D54" s="356"/>
      <c r="E54" s="339"/>
      <c r="F54" s="339"/>
      <c r="G54" s="339"/>
      <c r="H54" s="339"/>
      <c r="I54" s="339"/>
      <c r="J54" s="339"/>
      <c r="K54" s="339"/>
      <c r="L54" s="339"/>
      <c r="M54" s="339"/>
      <c r="N54" s="339"/>
    </row>
    <row r="55" spans="2:3" ht="12.75">
      <c r="B55" s="340"/>
      <c r="C55" s="357"/>
    </row>
    <row r="56" ht="12.75">
      <c r="B56" s="340"/>
    </row>
  </sheetData>
  <sheetProtection/>
  <mergeCells count="13">
    <mergeCell ref="F1:G1"/>
    <mergeCell ref="D2:G2"/>
    <mergeCell ref="D3:G3"/>
    <mergeCell ref="A4:G4"/>
    <mergeCell ref="F6:G6"/>
    <mergeCell ref="D7:G7"/>
    <mergeCell ref="A53:C53"/>
    <mergeCell ref="A54:C54"/>
    <mergeCell ref="D8:G8"/>
    <mergeCell ref="A9:G9"/>
    <mergeCell ref="A10:G10"/>
    <mergeCell ref="A11:G11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LNavalihina</dc:creator>
  <cp:keywords/>
  <dc:description/>
  <cp:lastModifiedBy>aksenova</cp:lastModifiedBy>
  <cp:lastPrinted>2009-04-23T22:06:27Z</cp:lastPrinted>
  <dcterms:created xsi:type="dcterms:W3CDTF">2009-04-09T05:12:15Z</dcterms:created>
  <dcterms:modified xsi:type="dcterms:W3CDTF">2009-04-30T01:24:16Z</dcterms:modified>
  <cp:category/>
  <cp:version/>
  <cp:contentType/>
  <cp:contentStatus/>
</cp:coreProperties>
</file>